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F20760B7-74F9-412B-9F90-508975C46300}" xr6:coauthVersionLast="47" xr6:coauthVersionMax="47" xr10:uidLastSave="{00000000-0000-0000-0000-000000000000}"/>
  <bookViews>
    <workbookView xWindow="-110" yWindow="-110" windowWidth="38620" windowHeight="21100" xr2:uid="{C0E5E0A4-F3A2-F145-AAD5-D4AD5EAF5E6C}"/>
  </bookViews>
  <sheets>
    <sheet name="様式第３号（支給対象働者一覧）  " sheetId="5" r:id="rId1"/>
    <sheet name="記載事例" sheetId="7" r:id="rId2"/>
    <sheet name="リスト" sheetId="3" r:id="rId3"/>
  </sheets>
  <definedNames>
    <definedName name="_xlnm.Print_Area" localSheetId="1">記載事例!$A$2:$AV$42</definedName>
    <definedName name="_xlnm.Print_Area" localSheetId="0">'様式第３号（支給対象働者一覧）  '!$A$2:$AV$41</definedName>
    <definedName name="_xlnm.Print_Titles" localSheetId="1">記載事例!$2:$7</definedName>
    <definedName name="_xlnm.Print_Titles" localSheetId="0">'様式第３号（支給対象働者一覧）  '!$2:$7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4" i="5" l="1"/>
  <c r="AN28" i="7"/>
  <c r="AN31" i="7"/>
  <c r="AR8" i="7"/>
  <c r="AN34" i="7" l="1"/>
  <c r="AN37" i="7"/>
  <c r="AR9" i="7"/>
  <c r="AR10" i="7"/>
  <c r="AR11" i="7"/>
  <c r="AR12" i="7"/>
  <c r="AR13" i="7"/>
  <c r="AR14" i="7"/>
  <c r="AR15" i="7"/>
  <c r="AR16" i="7"/>
  <c r="AR17" i="7"/>
  <c r="AR18" i="7"/>
  <c r="AR19" i="7"/>
  <c r="AR20" i="7"/>
  <c r="AR21" i="7"/>
  <c r="AR22" i="7"/>
  <c r="AR23" i="7"/>
  <c r="AR24" i="7"/>
  <c r="AR25" i="7"/>
  <c r="AR12" i="5"/>
  <c r="AR13" i="5"/>
  <c r="AR14" i="5"/>
  <c r="AR15" i="5"/>
  <c r="AR17" i="5"/>
  <c r="AR18" i="5"/>
  <c r="AR19" i="5"/>
  <c r="AR20" i="5"/>
  <c r="AR21" i="5"/>
  <c r="AR22" i="5"/>
  <c r="AR23" i="5"/>
  <c r="AR24" i="5"/>
  <c r="AP24" i="7"/>
  <c r="AP23" i="7"/>
  <c r="AP22" i="7"/>
  <c r="AP21" i="7"/>
  <c r="AP20" i="7"/>
  <c r="AP19" i="7"/>
  <c r="AP18" i="7"/>
  <c r="AP17" i="7"/>
  <c r="AP16" i="7"/>
  <c r="AP15" i="7"/>
  <c r="AP14" i="7"/>
  <c r="AP13" i="7"/>
  <c r="AP12" i="7"/>
  <c r="AP11" i="7"/>
  <c r="AP10" i="7"/>
  <c r="AP9" i="7"/>
  <c r="AP8" i="7"/>
  <c r="S9" i="5"/>
  <c r="T9" i="5" s="1"/>
  <c r="V9" i="5" s="1"/>
  <c r="AH25" i="7"/>
  <c r="AI25" i="7" s="1"/>
  <c r="AP25" i="7" s="1"/>
  <c r="S25" i="7"/>
  <c r="T25" i="7" s="1"/>
  <c r="V25" i="7" s="1"/>
  <c r="AH24" i="7"/>
  <c r="AI24" i="7" s="1"/>
  <c r="S24" i="7"/>
  <c r="T24" i="7" s="1"/>
  <c r="V24" i="7" s="1"/>
  <c r="AH23" i="7"/>
  <c r="AI23" i="7" s="1"/>
  <c r="S23" i="7"/>
  <c r="T23" i="7" s="1"/>
  <c r="V23" i="7" s="1"/>
  <c r="AH22" i="7"/>
  <c r="AI22" i="7" s="1"/>
  <c r="S22" i="7"/>
  <c r="T22" i="7" s="1"/>
  <c r="V22" i="7" s="1"/>
  <c r="AH21" i="7"/>
  <c r="AI21" i="7" s="1"/>
  <c r="S21" i="7"/>
  <c r="T21" i="7" s="1"/>
  <c r="V21" i="7" s="1"/>
  <c r="AH20" i="7"/>
  <c r="AI20" i="7" s="1"/>
  <c r="S20" i="7"/>
  <c r="T20" i="7" s="1"/>
  <c r="V20" i="7" s="1"/>
  <c r="AH19" i="7"/>
  <c r="AI19" i="7" s="1"/>
  <c r="S19" i="7"/>
  <c r="T19" i="7" s="1"/>
  <c r="V19" i="7" s="1"/>
  <c r="AH18" i="7"/>
  <c r="AI18" i="7" s="1"/>
  <c r="S18" i="7"/>
  <c r="T18" i="7" s="1"/>
  <c r="V18" i="7" s="1"/>
  <c r="AH17" i="7"/>
  <c r="AI17" i="7" s="1"/>
  <c r="S17" i="7"/>
  <c r="T17" i="7" s="1"/>
  <c r="V17" i="7" s="1"/>
  <c r="AH16" i="7"/>
  <c r="AI16" i="7" s="1"/>
  <c r="S16" i="7"/>
  <c r="T16" i="7" s="1"/>
  <c r="V16" i="7" s="1"/>
  <c r="AH15" i="7"/>
  <c r="AI15" i="7" s="1"/>
  <c r="S15" i="7"/>
  <c r="T15" i="7" s="1"/>
  <c r="V15" i="7" s="1"/>
  <c r="AH14" i="7"/>
  <c r="AI14" i="7" s="1"/>
  <c r="S14" i="7"/>
  <c r="T14" i="7" s="1"/>
  <c r="V14" i="7" s="1"/>
  <c r="AH13" i="7"/>
  <c r="AI13" i="7" s="1"/>
  <c r="S13" i="7"/>
  <c r="T13" i="7" s="1"/>
  <c r="V13" i="7" s="1"/>
  <c r="AH12" i="7"/>
  <c r="AI12" i="7" s="1"/>
  <c r="S12" i="7"/>
  <c r="T12" i="7" s="1"/>
  <c r="V12" i="7" s="1"/>
  <c r="AH11" i="7"/>
  <c r="AI11" i="7" s="1"/>
  <c r="S11" i="7"/>
  <c r="U11" i="7" s="1"/>
  <c r="B13" i="7"/>
  <c r="B14" i="7" s="1"/>
  <c r="B15" i="7" s="1"/>
  <c r="B16" i="7" s="1"/>
  <c r="B17" i="7" s="1"/>
  <c r="B18" i="7" s="1"/>
  <c r="B19" i="7" s="1"/>
  <c r="B20" i="7" s="1"/>
  <c r="B21" i="7" s="1"/>
  <c r="B22" i="7" s="1"/>
  <c r="B23" i="7" s="1"/>
  <c r="B24" i="7" s="1"/>
  <c r="B25" i="7" s="1"/>
  <c r="AH10" i="7"/>
  <c r="AO10" i="7" s="1"/>
  <c r="S10" i="7"/>
  <c r="U10" i="7" s="1"/>
  <c r="AH9" i="7"/>
  <c r="AI9" i="7" s="1"/>
  <c r="S9" i="7"/>
  <c r="T9" i="7" s="1"/>
  <c r="V9" i="7" s="1"/>
  <c r="AH8" i="7"/>
  <c r="AI8" i="7" s="1"/>
  <c r="S8" i="7"/>
  <c r="T8" i="7" s="1"/>
  <c r="V8" i="7" s="1"/>
  <c r="U17" i="7" l="1"/>
  <c r="U16" i="7"/>
  <c r="U12" i="7"/>
  <c r="AO23" i="7"/>
  <c r="AO17" i="7"/>
  <c r="AO16" i="7"/>
  <c r="AO15" i="7"/>
  <c r="U24" i="7"/>
  <c r="U20" i="7"/>
  <c r="U18" i="7"/>
  <c r="U9" i="5"/>
  <c r="AO18" i="7"/>
  <c r="U19" i="7"/>
  <c r="AO14" i="7"/>
  <c r="AO25" i="7"/>
  <c r="AO13" i="7"/>
  <c r="U15" i="7"/>
  <c r="AO12" i="7"/>
  <c r="AO24" i="7"/>
  <c r="U14" i="7"/>
  <c r="AO21" i="7"/>
  <c r="U23" i="7"/>
  <c r="T10" i="7"/>
  <c r="V10" i="7" s="1"/>
  <c r="AO20" i="7"/>
  <c r="U22" i="7"/>
  <c r="AO8" i="7"/>
  <c r="U25" i="7"/>
  <c r="U13" i="7"/>
  <c r="AO22" i="7"/>
  <c r="AO19" i="7"/>
  <c r="U21" i="7"/>
  <c r="AO9" i="7"/>
  <c r="AO11" i="7"/>
  <c r="AI10" i="7"/>
  <c r="T11" i="7"/>
  <c r="V11" i="7" s="1"/>
  <c r="U9" i="7"/>
  <c r="U8" i="7"/>
  <c r="AH9" i="5" l="1"/>
  <c r="AH10" i="5"/>
  <c r="AH11" i="5"/>
  <c r="AH12" i="5"/>
  <c r="AH13" i="5"/>
  <c r="AH14" i="5"/>
  <c r="AH15" i="5"/>
  <c r="AH16" i="5"/>
  <c r="AH17" i="5"/>
  <c r="AH18" i="5"/>
  <c r="AH19" i="5"/>
  <c r="AH20" i="5"/>
  <c r="AH21" i="5"/>
  <c r="AH22" i="5"/>
  <c r="AH23" i="5"/>
  <c r="AH24" i="5"/>
  <c r="AH8" i="5"/>
  <c r="S10" i="5"/>
  <c r="S11" i="5"/>
  <c r="S12" i="5"/>
  <c r="S13" i="5"/>
  <c r="S14" i="5"/>
  <c r="S15" i="5"/>
  <c r="S16" i="5"/>
  <c r="S17" i="5"/>
  <c r="S18" i="5"/>
  <c r="S19" i="5"/>
  <c r="S20" i="5"/>
  <c r="S21" i="5"/>
  <c r="S22" i="5"/>
  <c r="S23" i="5"/>
  <c r="S24" i="5"/>
  <c r="S8" i="5"/>
  <c r="B9" i="5"/>
  <c r="B10" i="5" s="1"/>
  <c r="B11" i="5" s="1"/>
  <c r="B12" i="5" s="1"/>
  <c r="B13" i="5" s="1"/>
  <c r="B14" i="5" s="1"/>
  <c r="B15" i="5" s="1"/>
  <c r="B16" i="5" s="1"/>
  <c r="B17" i="5" s="1"/>
  <c r="B18" i="5" s="1"/>
  <c r="B19" i="5" s="1"/>
  <c r="B20" i="5" s="1"/>
  <c r="B21" i="5" s="1"/>
  <c r="B22" i="5" s="1"/>
  <c r="B23" i="5" s="1"/>
  <c r="B24" i="5" s="1"/>
  <c r="U16" i="5" l="1"/>
  <c r="T16" i="5"/>
  <c r="V16" i="5" s="1"/>
  <c r="T15" i="5"/>
  <c r="V15" i="5" s="1"/>
  <c r="U15" i="5"/>
  <c r="AI16" i="5"/>
  <c r="AP16" i="5" s="1"/>
  <c r="AR16" i="5" s="1"/>
  <c r="AO16" i="5"/>
  <c r="AO20" i="5"/>
  <c r="AI20" i="5"/>
  <c r="AP20" i="5" s="1"/>
  <c r="AO19" i="5"/>
  <c r="AI19" i="5"/>
  <c r="AP19" i="5" s="1"/>
  <c r="T14" i="5"/>
  <c r="U14" i="5"/>
  <c r="U8" i="5"/>
  <c r="T8" i="5"/>
  <c r="V8" i="5" s="1"/>
  <c r="U13" i="5"/>
  <c r="T13" i="5"/>
  <c r="V13" i="5" s="1"/>
  <c r="T12" i="5"/>
  <c r="V12" i="5" s="1"/>
  <c r="U12" i="5"/>
  <c r="AI11" i="5"/>
  <c r="AP11" i="5" s="1"/>
  <c r="AO11" i="5"/>
  <c r="AO18" i="5"/>
  <c r="AI18" i="5"/>
  <c r="AP18" i="5" s="1"/>
  <c r="AI17" i="5"/>
  <c r="AP17" i="5" s="1"/>
  <c r="AO17" i="5"/>
  <c r="T24" i="5"/>
  <c r="V24" i="5" s="1"/>
  <c r="U24" i="5"/>
  <c r="T23" i="5"/>
  <c r="V23" i="5" s="1"/>
  <c r="U23" i="5"/>
  <c r="T11" i="5"/>
  <c r="V11" i="5" s="1"/>
  <c r="U11" i="5"/>
  <c r="AO15" i="5"/>
  <c r="AI15" i="5"/>
  <c r="AP15" i="5" s="1"/>
  <c r="T22" i="5"/>
  <c r="V22" i="5" s="1"/>
  <c r="U22" i="5"/>
  <c r="T10" i="5"/>
  <c r="V10" i="5" s="1"/>
  <c r="U10" i="5"/>
  <c r="AI14" i="5"/>
  <c r="AP14" i="5" s="1"/>
  <c r="AO14" i="5"/>
  <c r="T21" i="5"/>
  <c r="V21" i="5" s="1"/>
  <c r="U21" i="5"/>
  <c r="AI8" i="5"/>
  <c r="AP8" i="5" s="1"/>
  <c r="AO8" i="5"/>
  <c r="AI13" i="5"/>
  <c r="AP13" i="5" s="1"/>
  <c r="AO13" i="5"/>
  <c r="U20" i="5"/>
  <c r="T20" i="5"/>
  <c r="V20" i="5" s="1"/>
  <c r="AI24" i="5"/>
  <c r="AP24" i="5" s="1"/>
  <c r="AO24" i="5"/>
  <c r="AI12" i="5"/>
  <c r="AP12" i="5" s="1"/>
  <c r="AO12" i="5"/>
  <c r="U19" i="5"/>
  <c r="T19" i="5"/>
  <c r="V19" i="5" s="1"/>
  <c r="AI23" i="5"/>
  <c r="AP23" i="5" s="1"/>
  <c r="AO23" i="5"/>
  <c r="U18" i="5"/>
  <c r="T18" i="5"/>
  <c r="V18" i="5" s="1"/>
  <c r="AO22" i="5"/>
  <c r="AI22" i="5"/>
  <c r="AP22" i="5" s="1"/>
  <c r="AO10" i="5"/>
  <c r="AI10" i="5"/>
  <c r="AP10" i="5" s="1"/>
  <c r="U17" i="5"/>
  <c r="T17" i="5"/>
  <c r="V17" i="5" s="1"/>
  <c r="AO21" i="5"/>
  <c r="AI21" i="5"/>
  <c r="AP21" i="5" s="1"/>
  <c r="AO9" i="5"/>
  <c r="AI9" i="5"/>
  <c r="AP9" i="5" s="1"/>
  <c r="AR9" i="5" s="1"/>
  <c r="AN33" i="5" l="1"/>
  <c r="AN27" i="5"/>
  <c r="AN36" i="5" s="1"/>
  <c r="AN30" i="5"/>
  <c r="AR10" i="5"/>
  <c r="AR11" i="5"/>
  <c r="AR8" i="5"/>
</calcChain>
</file>

<file path=xl/sharedStrings.xml><?xml version="1.0" encoding="utf-8"?>
<sst xmlns="http://schemas.openxmlformats.org/spreadsheetml/2006/main" count="341" uniqueCount="62">
  <si>
    <t>NO</t>
    <phoneticPr fontId="1"/>
  </si>
  <si>
    <t>氏名</t>
    <rPh sb="0" eb="2">
      <t>シメイ</t>
    </rPh>
    <phoneticPr fontId="1"/>
  </si>
  <si>
    <t>円</t>
    <rPh sb="0" eb="1">
      <t>エン</t>
    </rPh>
    <phoneticPr fontId="1"/>
  </si>
  <si>
    <t>雇用形態</t>
    <rPh sb="0" eb="4">
      <t>コヨウケイタイ</t>
    </rPh>
    <phoneticPr fontId="1"/>
  </si>
  <si>
    <t>Ｒ</t>
    <phoneticPr fontId="1"/>
  </si>
  <si>
    <t>年</t>
    <rPh sb="0" eb="1">
      <t>ネン</t>
    </rPh>
    <phoneticPr fontId="1"/>
  </si>
  <si>
    <t>月</t>
    <rPh sb="0" eb="1">
      <t>ガツ</t>
    </rPh>
    <phoneticPr fontId="1"/>
  </si>
  <si>
    <t>例</t>
    <rPh sb="0" eb="1">
      <t>レイ</t>
    </rPh>
    <phoneticPr fontId="1"/>
  </si>
  <si>
    <t>正規</t>
    <rPh sb="0" eb="2">
      <t>セイキ</t>
    </rPh>
    <phoneticPr fontId="1"/>
  </si>
  <si>
    <t>秋田　太郎</t>
    <rPh sb="0" eb="2">
      <t>アキタ</t>
    </rPh>
    <rPh sb="3" eb="5">
      <t>タロウ</t>
    </rPh>
    <phoneticPr fontId="1"/>
  </si>
  <si>
    <t>1日の
所定労働時間</t>
    <rPh sb="1" eb="2">
      <t>ニチ</t>
    </rPh>
    <rPh sb="4" eb="10">
      <t>ショテイロウドウジカン</t>
    </rPh>
    <phoneticPr fontId="6"/>
  </si>
  <si>
    <t>(00:00)形式</t>
    <rPh sb="7" eb="9">
      <t>ケイシキ</t>
    </rPh>
    <phoneticPr fontId="6"/>
  </si>
  <si>
    <t>(0.0)形式</t>
    <rPh sb="5" eb="7">
      <t>ケイシキ</t>
    </rPh>
    <phoneticPr fontId="6"/>
  </si>
  <si>
    <t>1か月の実労働時間数</t>
    <rPh sb="2" eb="3">
      <t>ゲツ</t>
    </rPh>
    <rPh sb="4" eb="5">
      <t>ジツ</t>
    </rPh>
    <rPh sb="5" eb="7">
      <t>ロウドウ</t>
    </rPh>
    <rPh sb="7" eb="9">
      <t>ジカン</t>
    </rPh>
    <rPh sb="9" eb="10">
      <t>スウ</t>
    </rPh>
    <phoneticPr fontId="6"/>
  </si>
  <si>
    <t>給与形態</t>
    <rPh sb="0" eb="4">
      <t>キュウヨケイタイ</t>
    </rPh>
    <phoneticPr fontId="6"/>
  </si>
  <si>
    <t>基本給</t>
    <rPh sb="0" eb="3">
      <t>キホンキュウ</t>
    </rPh>
    <phoneticPr fontId="6"/>
  </si>
  <si>
    <t>年俸制</t>
    <rPh sb="0" eb="3">
      <t>ネンポウセイ</t>
    </rPh>
    <phoneticPr fontId="1"/>
  </si>
  <si>
    <t>非正規</t>
    <rPh sb="0" eb="3">
      <t>ヒセイキ</t>
    </rPh>
    <phoneticPr fontId="1"/>
  </si>
  <si>
    <t>賃金引上げ前月</t>
    <rPh sb="0" eb="2">
      <t>チンギン</t>
    </rPh>
    <rPh sb="2" eb="3">
      <t>ヒ</t>
    </rPh>
    <rPh sb="3" eb="4">
      <t>ア</t>
    </rPh>
    <rPh sb="5" eb="7">
      <t>ゼンゲツ</t>
    </rPh>
    <phoneticPr fontId="1"/>
  </si>
  <si>
    <t>※３　入力従業員数が行超過する場合は「入力行を増やす」または「別紙２製作」のうえ形式を崩さずに入力し提出する事</t>
    <phoneticPr fontId="1"/>
  </si>
  <si>
    <t>備考欄</t>
    <rPh sb="0" eb="3">
      <t>ビコウラン</t>
    </rPh>
    <phoneticPr fontId="1"/>
  </si>
  <si>
    <t>1ヶ月実労働時間
（自動計算）</t>
    <rPh sb="2" eb="3">
      <t>ゲツ</t>
    </rPh>
    <rPh sb="3" eb="4">
      <t>ジツ</t>
    </rPh>
    <rPh sb="4" eb="6">
      <t>ロウドウ</t>
    </rPh>
    <rPh sb="6" eb="8">
      <t>ジカン</t>
    </rPh>
    <rPh sb="10" eb="12">
      <t>ジドウ</t>
    </rPh>
    <rPh sb="12" eb="14">
      <t>ケイサン</t>
    </rPh>
    <phoneticPr fontId="1"/>
  </si>
  <si>
    <t>名</t>
    <rPh sb="0" eb="1">
      <t>メイ</t>
    </rPh>
    <phoneticPr fontId="1"/>
  </si>
  <si>
    <t>非正規雇用労働者</t>
    <rPh sb="0" eb="3">
      <t>ヒセイキ</t>
    </rPh>
    <rPh sb="3" eb="5">
      <t>コヨウ</t>
    </rPh>
    <rPh sb="5" eb="8">
      <t>ロウドウシャ</t>
    </rPh>
    <phoneticPr fontId="1"/>
  </si>
  <si>
    <t>申請対象従業員数
（自動計算）</t>
    <rPh sb="0" eb="2">
      <t>シンセイ</t>
    </rPh>
    <rPh sb="2" eb="4">
      <t>タイショウ</t>
    </rPh>
    <rPh sb="4" eb="7">
      <t>ジュウギョウイン</t>
    </rPh>
    <rPh sb="7" eb="8">
      <t>スウ</t>
    </rPh>
    <rPh sb="10" eb="12">
      <t>ジドウ</t>
    </rPh>
    <rPh sb="12" eb="14">
      <t>ケイサン</t>
    </rPh>
    <phoneticPr fontId="1"/>
  </si>
  <si>
    <t>支援金申請額（自動計算）</t>
    <rPh sb="0" eb="3">
      <t>シエンキン</t>
    </rPh>
    <rPh sb="3" eb="6">
      <t>シンセイガク</t>
    </rPh>
    <rPh sb="7" eb="9">
      <t>ジドウ</t>
    </rPh>
    <rPh sb="9" eb="11">
      <t>ケイサン</t>
    </rPh>
    <phoneticPr fontId="1"/>
  </si>
  <si>
    <t>申請額集計用</t>
    <rPh sb="0" eb="3">
      <t>シンセイガク</t>
    </rPh>
    <rPh sb="3" eb="5">
      <t>シュウケイ</t>
    </rPh>
    <rPh sb="5" eb="6">
      <t>ヨウ</t>
    </rPh>
    <phoneticPr fontId="1"/>
  </si>
  <si>
    <t>申請可否
（自動判定）</t>
    <rPh sb="0" eb="2">
      <t>シンセイ</t>
    </rPh>
    <rPh sb="2" eb="4">
      <t>カヒ</t>
    </rPh>
    <rPh sb="6" eb="8">
      <t>ジドウ</t>
    </rPh>
    <rPh sb="8" eb="10">
      <t>ハンテイ</t>
    </rPh>
    <phoneticPr fontId="1"/>
  </si>
  <si>
    <t>令和</t>
    <rPh sb="0" eb="2">
      <t>レイワ</t>
    </rPh>
    <phoneticPr fontId="1"/>
  </si>
  <si>
    <t>様式３号　支給対象労働者一覧</t>
    <rPh sb="0" eb="2">
      <t>ヨウシキ</t>
    </rPh>
    <rPh sb="3" eb="4">
      <t>ゴウ</t>
    </rPh>
    <rPh sb="5" eb="7">
      <t>シキュウ</t>
    </rPh>
    <rPh sb="7" eb="9">
      <t>タイショウ</t>
    </rPh>
    <rPh sb="9" eb="12">
      <t>ロウドウシャ</t>
    </rPh>
    <rPh sb="12" eb="14">
      <t>イチラン</t>
    </rPh>
    <phoneticPr fontId="1"/>
  </si>
  <si>
    <t>事業所名</t>
    <rPh sb="0" eb="3">
      <t>ジギョウショ</t>
    </rPh>
    <rPh sb="3" eb="4">
      <t>メイ</t>
    </rPh>
    <phoneticPr fontId="1"/>
  </si>
  <si>
    <t>1ヶ月平均労働時間
（自動計算）</t>
    <rPh sb="2" eb="3">
      <t>ゲツ</t>
    </rPh>
    <rPh sb="3" eb="5">
      <t>ヘイキン</t>
    </rPh>
    <rPh sb="5" eb="7">
      <t>ロウドウ</t>
    </rPh>
    <rPh sb="7" eb="9">
      <t>ジカン</t>
    </rPh>
    <rPh sb="11" eb="13">
      <t>ジドウ</t>
    </rPh>
    <rPh sb="13" eb="15">
      <t>ケイサン</t>
    </rPh>
    <phoneticPr fontId="1"/>
  </si>
  <si>
    <t>年間所定労働日数</t>
    <rPh sb="0" eb="2">
      <t>ネンカン</t>
    </rPh>
    <rPh sb="2" eb="4">
      <t>ショテイ</t>
    </rPh>
    <rPh sb="4" eb="6">
      <t>ロウドウ</t>
    </rPh>
    <rPh sb="6" eb="8">
      <t>ニッスウ</t>
    </rPh>
    <phoneticPr fontId="6"/>
  </si>
  <si>
    <t>年間所定労働時間</t>
    <rPh sb="0" eb="2">
      <t>ネンカン</t>
    </rPh>
    <rPh sb="2" eb="4">
      <t>ショテイ</t>
    </rPh>
    <rPh sb="4" eb="6">
      <t>ロウドウ</t>
    </rPh>
    <rPh sb="6" eb="8">
      <t>ジカン</t>
    </rPh>
    <phoneticPr fontId="6"/>
  </si>
  <si>
    <t>1ヶ月平均労働時間</t>
    <rPh sb="2" eb="3">
      <t>ゲツ</t>
    </rPh>
    <rPh sb="3" eb="5">
      <t>ヘイキン</t>
    </rPh>
    <rPh sb="5" eb="7">
      <t>ロウドウ</t>
    </rPh>
    <rPh sb="7" eb="9">
      <t>ジカン</t>
    </rPh>
    <phoneticPr fontId="1"/>
  </si>
  <si>
    <r>
      <t>※４　時給制、日給制であるにもかかわらず、曜日によって異なる単価を適用している場合は、「給与形態」を</t>
    </r>
    <r>
      <rPr>
        <b/>
        <sz val="31"/>
        <rFont val="ＭＳ ゴシック"/>
        <family val="3"/>
        <charset val="128"/>
      </rPr>
      <t>月給制</t>
    </r>
    <r>
      <rPr>
        <sz val="31"/>
        <rFont val="ＭＳ ゴシック"/>
        <family val="3"/>
        <charset val="128"/>
      </rPr>
      <t>として記載し、「基本給」には
　　　月の総支給額から各種手当を引いた額を記載すること。</t>
    </r>
    <rPh sb="44" eb="46">
      <t>キュウヨ</t>
    </rPh>
    <rPh sb="46" eb="48">
      <t>ケイタイ</t>
    </rPh>
    <rPh sb="56" eb="58">
      <t>キサイ</t>
    </rPh>
    <rPh sb="61" eb="64">
      <t>キホンキュウ</t>
    </rPh>
    <rPh sb="71" eb="72">
      <t>ツキ</t>
    </rPh>
    <rPh sb="73" eb="74">
      <t>ソウ</t>
    </rPh>
    <rPh sb="74" eb="77">
      <t>シキュウガク</t>
    </rPh>
    <rPh sb="79" eb="81">
      <t>カクシュ</t>
    </rPh>
    <rPh sb="81" eb="83">
      <t>テアテ</t>
    </rPh>
    <rPh sb="84" eb="85">
      <t>ヒ</t>
    </rPh>
    <rPh sb="87" eb="88">
      <t>ガク</t>
    </rPh>
    <rPh sb="89" eb="91">
      <t>キサイ</t>
    </rPh>
    <phoneticPr fontId="1"/>
  </si>
  <si>
    <t>時給制</t>
    <rPh sb="0" eb="2">
      <t>ジキュウ</t>
    </rPh>
    <rPh sb="2" eb="3">
      <t>セイ</t>
    </rPh>
    <phoneticPr fontId="1"/>
  </si>
  <si>
    <t>日給制</t>
    <rPh sb="0" eb="2">
      <t>ニッキュウ</t>
    </rPh>
    <rPh sb="2" eb="3">
      <t>セイ</t>
    </rPh>
    <phoneticPr fontId="1"/>
  </si>
  <si>
    <t>月給制</t>
    <rPh sb="0" eb="2">
      <t>ゲッキュウ</t>
    </rPh>
    <rPh sb="2" eb="3">
      <t>セイ</t>
    </rPh>
    <phoneticPr fontId="1"/>
  </si>
  <si>
    <t>基本給（A）</t>
    <rPh sb="0" eb="3">
      <t>キホンキュウ</t>
    </rPh>
    <phoneticPr fontId="6"/>
  </si>
  <si>
    <t>時間給換算A（自動計算）
※黄色に着色されたセルは申請対象</t>
    <rPh sb="0" eb="3">
      <t>ジカンキュウ</t>
    </rPh>
    <rPh sb="3" eb="5">
      <t>カンザン</t>
    </rPh>
    <rPh sb="7" eb="9">
      <t>ジドウ</t>
    </rPh>
    <rPh sb="9" eb="11">
      <t>ケイサン</t>
    </rPh>
    <rPh sb="14" eb="16">
      <t>キイロ</t>
    </rPh>
    <rPh sb="17" eb="19">
      <t>チャクショク</t>
    </rPh>
    <rPh sb="25" eb="27">
      <t>シンセイ</t>
    </rPh>
    <rPh sb="27" eb="29">
      <t>タイショウ</t>
    </rPh>
    <phoneticPr fontId="6"/>
  </si>
  <si>
    <t>時間給換算B（自動計算）
※黄色に着色されたセルは申請対象</t>
    <rPh sb="0" eb="3">
      <t>ジカンキュウ</t>
    </rPh>
    <rPh sb="3" eb="5">
      <t>カンザン</t>
    </rPh>
    <rPh sb="7" eb="9">
      <t>ジドウ</t>
    </rPh>
    <rPh sb="9" eb="11">
      <t>ケイサン</t>
    </rPh>
    <rPh sb="14" eb="16">
      <t>キイロ</t>
    </rPh>
    <rPh sb="17" eb="19">
      <t>チャクショク</t>
    </rPh>
    <rPh sb="25" eb="27">
      <t>シンセイ</t>
    </rPh>
    <rPh sb="27" eb="29">
      <t>タイショウ</t>
    </rPh>
    <phoneticPr fontId="6"/>
  </si>
  <si>
    <t>支援金申請額</t>
    <rPh sb="0" eb="3">
      <t>シエンキン</t>
    </rPh>
    <rPh sb="3" eb="6">
      <t>シンセイガク</t>
    </rPh>
    <phoneticPr fontId="1"/>
  </si>
  <si>
    <t>時給換算A
※黄色に着色されたセルは申請対象</t>
    <rPh sb="0" eb="2">
      <t>ジキュウ</t>
    </rPh>
    <rPh sb="2" eb="4">
      <t>カンザン</t>
    </rPh>
    <rPh sb="7" eb="9">
      <t>キイロ</t>
    </rPh>
    <rPh sb="10" eb="12">
      <t>チャクショク</t>
    </rPh>
    <rPh sb="18" eb="20">
      <t>シンセイ</t>
    </rPh>
    <rPh sb="20" eb="22">
      <t>タイショウ</t>
    </rPh>
    <phoneticPr fontId="6"/>
  </si>
  <si>
    <t>時給換算B
※黄色に着色されたセルは申請対象</t>
    <rPh sb="0" eb="2">
      <t>ジキュウ</t>
    </rPh>
    <rPh sb="2" eb="4">
      <t>カンザン</t>
    </rPh>
    <rPh sb="7" eb="9">
      <t>キイロ</t>
    </rPh>
    <rPh sb="10" eb="12">
      <t>チャクショク</t>
    </rPh>
    <rPh sb="18" eb="20">
      <t>シンセイ</t>
    </rPh>
    <rPh sb="20" eb="22">
      <t>タイショウ</t>
    </rPh>
    <phoneticPr fontId="6"/>
  </si>
  <si>
    <t>申請可否</t>
    <rPh sb="0" eb="2">
      <t>シンセイ</t>
    </rPh>
    <rPh sb="2" eb="4">
      <t>カヒ</t>
    </rPh>
    <phoneticPr fontId="1"/>
  </si>
  <si>
    <t>秋田　二郎</t>
    <rPh sb="0" eb="2">
      <t>アキタ</t>
    </rPh>
    <rPh sb="3" eb="5">
      <t>ジロウ</t>
    </rPh>
    <phoneticPr fontId="1"/>
  </si>
  <si>
    <t>秋田　三郎</t>
    <rPh sb="0" eb="2">
      <t>アキタ</t>
    </rPh>
    <rPh sb="3" eb="5">
      <t>サブロウ</t>
    </rPh>
    <phoneticPr fontId="1"/>
  </si>
  <si>
    <t>秋田　花子</t>
    <rPh sb="0" eb="2">
      <t>アキタ</t>
    </rPh>
    <rPh sb="3" eb="4">
      <t>ハナ</t>
    </rPh>
    <rPh sb="4" eb="5">
      <t>コ</t>
    </rPh>
    <phoneticPr fontId="1"/>
  </si>
  <si>
    <t>○○手当</t>
    <rPh sb="2" eb="4">
      <t>テア</t>
    </rPh>
    <phoneticPr fontId="1"/>
  </si>
  <si>
    <t>1週間平均
労働時間</t>
    <rPh sb="1" eb="3">
      <t>シュウカン</t>
    </rPh>
    <rPh sb="3" eb="5">
      <t>ヘイキン</t>
    </rPh>
    <rPh sb="6" eb="8">
      <t>ロウドウ</t>
    </rPh>
    <rPh sb="8" eb="10">
      <t>ジカン</t>
    </rPh>
    <phoneticPr fontId="1"/>
  </si>
  <si>
    <t>本様式は事業所単位で作成してください。</t>
    <rPh sb="0" eb="1">
      <t>ホン</t>
    </rPh>
    <rPh sb="1" eb="3">
      <t>ヨウシキ</t>
    </rPh>
    <rPh sb="4" eb="7">
      <t>ジギョウショ</t>
    </rPh>
    <rPh sb="7" eb="9">
      <t>タンイ</t>
    </rPh>
    <rPh sb="10" eb="12">
      <t>サクセイ</t>
    </rPh>
    <phoneticPr fontId="1"/>
  </si>
  <si>
    <t>※１　対象期間（令和７年８月２６日から申請時点）において複数回の賃金引上げを行った場合は、申請時点で適用されている最新の賃金額を記入すること。</t>
    <phoneticPr fontId="1"/>
  </si>
  <si>
    <t>※３　入力従業員数が行超過する場合は「入力行を増やす」または「別紙を作成」のうえ形式を崩さずに入力し提出すること。</t>
    <rPh sb="3" eb="5">
      <t>ニュウリョク</t>
    </rPh>
    <rPh sb="5" eb="8">
      <t>ジュウギョウイン</t>
    </rPh>
    <rPh sb="8" eb="9">
      <t>スウ</t>
    </rPh>
    <rPh sb="10" eb="11">
      <t>ギョウ</t>
    </rPh>
    <rPh sb="11" eb="13">
      <t>チョウカ</t>
    </rPh>
    <rPh sb="15" eb="17">
      <t>バアイ</t>
    </rPh>
    <rPh sb="19" eb="21">
      <t>ニュウリョク</t>
    </rPh>
    <rPh sb="21" eb="22">
      <t>ギョウ</t>
    </rPh>
    <rPh sb="23" eb="24">
      <t>フ</t>
    </rPh>
    <rPh sb="31" eb="33">
      <t>ベッシ</t>
    </rPh>
    <rPh sb="34" eb="36">
      <t>サクセイ</t>
    </rPh>
    <rPh sb="40" eb="42">
      <t>ケイシキ</t>
    </rPh>
    <rPh sb="43" eb="44">
      <t>クズ</t>
    </rPh>
    <rPh sb="47" eb="49">
      <t>ニュウリョク</t>
    </rPh>
    <rPh sb="50" eb="52">
      <t>テイシュツ</t>
    </rPh>
    <phoneticPr fontId="1"/>
  </si>
  <si>
    <t>※２　手当月額欄には、賃金の判断の対象となるものの合計を記入し、割増賃金（残業）や通勤手当など、対象外となるものは記入しないこと。</t>
    <rPh sb="5" eb="7">
      <t>ゲツガク</t>
    </rPh>
    <rPh sb="25" eb="27">
      <t>ゴウケイ</t>
    </rPh>
    <phoneticPr fontId="1"/>
  </si>
  <si>
    <t>　　　 対象となる手当の例：役職手当、資格手当、地域手当、住居手当など</t>
    <rPh sb="14" eb="16">
      <t>ヤクショク</t>
    </rPh>
    <rPh sb="16" eb="18">
      <t>テアテ</t>
    </rPh>
    <rPh sb="19" eb="21">
      <t>シカク</t>
    </rPh>
    <rPh sb="21" eb="23">
      <t>テアテ</t>
    </rPh>
    <rPh sb="24" eb="26">
      <t>チイキ</t>
    </rPh>
    <rPh sb="26" eb="28">
      <t>テアテ</t>
    </rPh>
    <rPh sb="29" eb="31">
      <t>ジュウキョ</t>
    </rPh>
    <rPh sb="31" eb="33">
      <t>テアテ</t>
    </rPh>
    <phoneticPr fontId="1"/>
  </si>
  <si>
    <t>　　　 対象とならない手当の例：結婚手当、賞与（ボーナス）、時間外割増賃金、休日割増賃金、深夜割増賃金、精皆勤手当、通勤手当、家族手当など</t>
    <rPh sb="16" eb="18">
      <t>ケッコン</t>
    </rPh>
    <rPh sb="18" eb="20">
      <t>テアテ</t>
    </rPh>
    <rPh sb="21" eb="23">
      <t>ショウヨ</t>
    </rPh>
    <rPh sb="30" eb="33">
      <t>ジカンガイ</t>
    </rPh>
    <rPh sb="33" eb="35">
      <t>ワリマシ</t>
    </rPh>
    <rPh sb="35" eb="37">
      <t>チンギン</t>
    </rPh>
    <rPh sb="38" eb="40">
      <t>キュウジツ</t>
    </rPh>
    <rPh sb="40" eb="42">
      <t>ワリマシ</t>
    </rPh>
    <rPh sb="42" eb="44">
      <t>チンギン</t>
    </rPh>
    <rPh sb="45" eb="47">
      <t>シンヤ</t>
    </rPh>
    <rPh sb="47" eb="49">
      <t>ワリマシ</t>
    </rPh>
    <rPh sb="49" eb="51">
      <t>チンギン</t>
    </rPh>
    <rPh sb="52" eb="53">
      <t>セイ</t>
    </rPh>
    <rPh sb="53" eb="55">
      <t>カイキン</t>
    </rPh>
    <rPh sb="55" eb="57">
      <t>テアテ</t>
    </rPh>
    <rPh sb="58" eb="60">
      <t>ツウキン</t>
    </rPh>
    <rPh sb="60" eb="62">
      <t>テアテ</t>
    </rPh>
    <rPh sb="63" eb="65">
      <t>カゾク</t>
    </rPh>
    <rPh sb="65" eb="67">
      <t>テアテ</t>
    </rPh>
    <phoneticPr fontId="1"/>
  </si>
  <si>
    <t>賃金引上げ月　※1</t>
    <rPh sb="0" eb="2">
      <t>チンギン</t>
    </rPh>
    <rPh sb="2" eb="3">
      <t>ヒ</t>
    </rPh>
    <rPh sb="3" eb="4">
      <t>ア</t>
    </rPh>
    <rPh sb="5" eb="6">
      <t>ツキ</t>
    </rPh>
    <phoneticPr fontId="1"/>
  </si>
  <si>
    <t>手当月額　※2
（名称を入力）</t>
    <rPh sb="0" eb="2">
      <t>テアテ</t>
    </rPh>
    <rPh sb="2" eb="4">
      <t>ゲツガク</t>
    </rPh>
    <rPh sb="9" eb="11">
      <t>メイショウ</t>
    </rPh>
    <rPh sb="12" eb="14">
      <t>ニュウリョク</t>
    </rPh>
    <phoneticPr fontId="6"/>
  </si>
  <si>
    <t>正規雇用労働者
※労働時間週20時間以上30時間未満</t>
    <rPh sb="0" eb="2">
      <t>セイキ</t>
    </rPh>
    <rPh sb="2" eb="4">
      <t>コヨウ</t>
    </rPh>
    <rPh sb="4" eb="7">
      <t>ロウドウシャ</t>
    </rPh>
    <rPh sb="9" eb="11">
      <t>ロウドウ</t>
    </rPh>
    <rPh sb="11" eb="13">
      <t>ジカン</t>
    </rPh>
    <rPh sb="13" eb="14">
      <t>シュウ</t>
    </rPh>
    <rPh sb="16" eb="18">
      <t>ジカン</t>
    </rPh>
    <rPh sb="18" eb="20">
      <t>イジョウ</t>
    </rPh>
    <rPh sb="22" eb="24">
      <t>ジカン</t>
    </rPh>
    <rPh sb="24" eb="26">
      <t>ミマン</t>
    </rPh>
    <phoneticPr fontId="1"/>
  </si>
  <si>
    <t>正規雇用労働者
※労働時間週30時間以上</t>
    <rPh sb="0" eb="2">
      <t>セイキ</t>
    </rPh>
    <rPh sb="2" eb="4">
      <t>コヨウ</t>
    </rPh>
    <rPh sb="4" eb="7">
      <t>ロウドウシャ</t>
    </rPh>
    <rPh sb="9" eb="11">
      <t>ロウドウ</t>
    </rPh>
    <rPh sb="11" eb="13">
      <t>ジカン</t>
    </rPh>
    <rPh sb="13" eb="14">
      <t>シュウ</t>
    </rPh>
    <rPh sb="16" eb="18">
      <t>ジカン</t>
    </rPh>
    <rPh sb="18" eb="20">
      <t>イジョウ</t>
    </rPh>
    <phoneticPr fontId="1"/>
  </si>
  <si>
    <t>※５　この支援金においては、個人事業主（事業専従者（家族従事者）以外の、週20時間以上勤務の従業員を雇っていて、かつ、今後１年間その雇用を継続する見込みである者
　　　に限る）の事業専従者については、非正規雇用労働者に準じるものとして扱うので、事業専従者については非正規雇用労働者として記入すること。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</si>
</sst>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2"/>
      <name val="ＭＳ ゴシック"/>
      <family val="3"/>
      <charset val="128"/>
    </font>
    <font>
      <sz val="10"/>
      <name val="ＭＳ ゴシック"/>
      <family val="3"/>
      <charset val="128"/>
    </font>
    <font>
      <sz val="11"/>
      <color indexed="8"/>
      <name val="游ゴシック"/>
      <family val="3"/>
      <charset val="1"/>
    </font>
    <font>
      <sz val="6"/>
      <name val="游ゴシック"/>
      <family val="3"/>
      <charset val="128"/>
    </font>
    <font>
      <sz val="14"/>
      <name val="ＭＳ ゴシック"/>
      <family val="3"/>
      <charset val="128"/>
    </font>
    <font>
      <sz val="16"/>
      <name val="ＭＳ ゴシック"/>
      <family val="3"/>
      <charset val="128"/>
    </font>
    <font>
      <sz val="18"/>
      <name val="ＭＳ ゴシック"/>
      <family val="3"/>
      <charset val="128"/>
    </font>
    <font>
      <b/>
      <sz val="28"/>
      <color theme="1"/>
      <name val="ＭＳ ゴシック"/>
      <family val="3"/>
      <charset val="128"/>
    </font>
    <font>
      <b/>
      <sz val="18"/>
      <color indexed="8"/>
      <name val="ＭＳ ゴシック"/>
      <family val="3"/>
      <charset val="128"/>
    </font>
    <font>
      <b/>
      <sz val="18"/>
      <name val="ＭＳ ゴシック"/>
      <family val="3"/>
      <charset val="128"/>
    </font>
    <font>
      <sz val="28"/>
      <name val="ＭＳ ゴシック"/>
      <family val="3"/>
      <charset val="128"/>
    </font>
    <font>
      <b/>
      <sz val="26"/>
      <name val="ＭＳ ゴシック"/>
      <family val="3"/>
      <charset val="128"/>
    </font>
    <font>
      <sz val="36"/>
      <name val="ＭＳ ゴシック"/>
      <family val="3"/>
      <charset val="128"/>
    </font>
    <font>
      <b/>
      <sz val="36"/>
      <color theme="1"/>
      <name val="ＭＳ ゴシック"/>
      <family val="3"/>
      <charset val="128"/>
    </font>
    <font>
      <b/>
      <sz val="26"/>
      <color theme="1"/>
      <name val="ＭＳ ゴシック"/>
      <family val="3"/>
      <charset val="128"/>
    </font>
    <font>
      <sz val="26"/>
      <name val="ＭＳ ゴシック"/>
      <family val="3"/>
      <charset val="128"/>
    </font>
    <font>
      <sz val="26"/>
      <color theme="1"/>
      <name val="ＭＳ ゴシック"/>
      <family val="3"/>
      <charset val="128"/>
    </font>
    <font>
      <b/>
      <sz val="26"/>
      <color indexed="8"/>
      <name val="ＭＳ ゴシック"/>
      <family val="3"/>
      <charset val="128"/>
    </font>
    <font>
      <b/>
      <sz val="36"/>
      <name val="ＭＳ ゴシック"/>
      <family val="3"/>
      <charset val="128"/>
    </font>
    <font>
      <sz val="31"/>
      <name val="ＭＳ ゴシック"/>
      <family val="3"/>
      <charset val="128"/>
    </font>
    <font>
      <b/>
      <sz val="31"/>
      <name val="ＭＳ ゴシック"/>
      <family val="3"/>
      <charset val="128"/>
    </font>
    <font>
      <sz val="26"/>
      <color indexed="8"/>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tint="-0.1499679555650502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s>
  <cellStyleXfs count="3">
    <xf numFmtId="0" fontId="0" fillId="0" borderId="0"/>
    <xf numFmtId="0" fontId="5" fillId="0" borderId="0">
      <alignment vertical="center"/>
    </xf>
    <xf numFmtId="38" fontId="2" fillId="0" borderId="0" applyFont="0" applyFill="0" applyBorder="0" applyAlignment="0" applyProtection="0">
      <alignment vertical="center"/>
    </xf>
  </cellStyleXfs>
  <cellXfs count="264">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0" fontId="8" fillId="0" borderId="0" xfId="0" applyFont="1" applyAlignment="1">
      <alignment vertical="center" wrapText="1"/>
    </xf>
    <xf numFmtId="0" fontId="8" fillId="0" borderId="0" xfId="0" applyFont="1" applyAlignment="1">
      <alignment vertical="center"/>
    </xf>
    <xf numFmtId="0" fontId="10" fillId="0" borderId="14" xfId="0" applyFont="1" applyBorder="1" applyAlignment="1">
      <alignment vertical="center"/>
    </xf>
    <xf numFmtId="0" fontId="11" fillId="4" borderId="1" xfId="1" applyFont="1" applyFill="1" applyBorder="1" applyAlignment="1" applyProtection="1">
      <alignment vertical="center" shrinkToFit="1"/>
      <protection locked="0"/>
    </xf>
    <xf numFmtId="0" fontId="12" fillId="4" borderId="6" xfId="1" applyFont="1" applyFill="1" applyBorder="1" applyAlignment="1">
      <alignment horizontal="center" vertical="center" wrapText="1"/>
    </xf>
    <xf numFmtId="0" fontId="3" fillId="0" borderId="0" xfId="0" applyFont="1" applyAlignment="1">
      <alignment horizontal="center" vertical="center"/>
    </xf>
    <xf numFmtId="0" fontId="7" fillId="0" borderId="3" xfId="0" applyFont="1" applyBorder="1" applyAlignment="1">
      <alignment vertical="center"/>
    </xf>
    <xf numFmtId="0" fontId="7" fillId="0" borderId="4" xfId="0" applyFont="1" applyBorder="1" applyAlignment="1">
      <alignment horizontal="center" vertical="center" shrinkToFit="1"/>
    </xf>
    <xf numFmtId="0" fontId="7" fillId="0" borderId="2" xfId="0" applyFont="1" applyBorder="1" applyAlignment="1">
      <alignment vertical="center"/>
    </xf>
    <xf numFmtId="0" fontId="7" fillId="0" borderId="1" xfId="0" applyFont="1" applyBorder="1" applyAlignment="1">
      <alignment vertical="center" wrapText="1"/>
    </xf>
    <xf numFmtId="0" fontId="4" fillId="0" borderId="0" xfId="0" applyFont="1" applyAlignment="1">
      <alignment vertical="center" wrapText="1"/>
    </xf>
    <xf numFmtId="0" fontId="11" fillId="4" borderId="7" xfId="1" applyFont="1" applyFill="1" applyBorder="1" applyAlignment="1">
      <alignment vertical="center" wrapText="1"/>
    </xf>
    <xf numFmtId="0" fontId="11" fillId="4" borderId="12" xfId="1" applyFont="1" applyFill="1" applyBorder="1" applyAlignment="1">
      <alignment vertical="center" wrapText="1"/>
    </xf>
    <xf numFmtId="0" fontId="16" fillId="0" borderId="1" xfId="0" applyFont="1" applyBorder="1" applyAlignment="1">
      <alignment horizontal="center" vertical="center"/>
    </xf>
    <xf numFmtId="0" fontId="16" fillId="0" borderId="1" xfId="0" applyFont="1" applyBorder="1" applyAlignment="1">
      <alignment vertical="center"/>
    </xf>
    <xf numFmtId="0" fontId="15" fillId="3" borderId="1" xfId="0" applyFont="1" applyFill="1" applyBorder="1" applyAlignment="1">
      <alignment horizontal="center" vertical="center"/>
    </xf>
    <xf numFmtId="38" fontId="15" fillId="0" borderId="1" xfId="2" applyFont="1" applyFill="1" applyBorder="1" applyAlignment="1">
      <alignment horizontal="center" vertical="center"/>
    </xf>
    <xf numFmtId="0" fontId="15" fillId="0" borderId="1" xfId="0" applyFont="1" applyBorder="1" applyAlignment="1">
      <alignment horizontal="center" vertical="center"/>
    </xf>
    <xf numFmtId="0" fontId="19" fillId="0" borderId="1" xfId="0" applyFont="1" applyBorder="1" applyAlignment="1">
      <alignment horizontal="right" vertical="center"/>
    </xf>
    <xf numFmtId="0" fontId="18" fillId="0" borderId="1" xfId="0" applyFont="1" applyBorder="1" applyAlignment="1">
      <alignment vertical="center"/>
    </xf>
    <xf numFmtId="0" fontId="18" fillId="3"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left" vertical="center"/>
    </xf>
    <xf numFmtId="38" fontId="18" fillId="0" borderId="1" xfId="2" applyFont="1" applyBorder="1" applyAlignment="1">
      <alignment horizontal="right" vertical="center"/>
    </xf>
    <xf numFmtId="0" fontId="18" fillId="0" borderId="1" xfId="0" applyFont="1" applyBorder="1" applyAlignment="1">
      <alignment horizontal="right" vertical="center"/>
    </xf>
    <xf numFmtId="38" fontId="18" fillId="3" borderId="1" xfId="2" applyFont="1" applyFill="1" applyBorder="1" applyAlignment="1">
      <alignment horizontal="right" vertical="center"/>
    </xf>
    <xf numFmtId="0" fontId="18" fillId="0" borderId="1" xfId="0" applyFont="1" applyBorder="1" applyAlignment="1">
      <alignment horizontal="center" vertical="center" wrapText="1"/>
    </xf>
    <xf numFmtId="38" fontId="18" fillId="0" borderId="1" xfId="2" applyFont="1" applyFill="1" applyBorder="1" applyAlignment="1">
      <alignment horizontal="right" vertical="center"/>
    </xf>
    <xf numFmtId="38" fontId="13" fillId="0" borderId="1" xfId="2" applyFont="1" applyBorder="1" applyAlignment="1">
      <alignment horizontal="right" vertical="center"/>
    </xf>
    <xf numFmtId="0" fontId="13" fillId="0" borderId="1" xfId="0" applyFont="1" applyBorder="1" applyAlignment="1">
      <alignment horizontal="right" vertical="center"/>
    </xf>
    <xf numFmtId="0" fontId="13" fillId="3" borderId="1" xfId="0" applyFont="1" applyFill="1" applyBorder="1" applyAlignment="1">
      <alignment horizontal="right" vertical="center"/>
    </xf>
    <xf numFmtId="0" fontId="12" fillId="4" borderId="1" xfId="1" applyFont="1" applyFill="1" applyBorder="1" applyAlignment="1">
      <alignment vertical="center" wrapText="1"/>
    </xf>
    <xf numFmtId="0" fontId="15" fillId="0" borderId="1" xfId="0" applyFont="1" applyBorder="1" applyAlignment="1">
      <alignment vertical="center"/>
    </xf>
    <xf numFmtId="0" fontId="15" fillId="0" borderId="1" xfId="0" applyFont="1" applyBorder="1" applyAlignment="1">
      <alignment vertical="center" wrapText="1"/>
    </xf>
    <xf numFmtId="0" fontId="11" fillId="4" borderId="1" xfId="1" applyFont="1" applyFill="1" applyBorder="1" applyAlignment="1">
      <alignment horizontal="center" vertical="center" wrapText="1"/>
    </xf>
    <xf numFmtId="0" fontId="13" fillId="0" borderId="1" xfId="0" applyFont="1" applyBorder="1" applyAlignment="1">
      <alignment horizontal="center" vertical="center"/>
    </xf>
    <xf numFmtId="0" fontId="16" fillId="0" borderId="14" xfId="0" applyFont="1" applyBorder="1" applyAlignment="1">
      <alignment horizontal="center" vertical="center"/>
    </xf>
    <xf numFmtId="0" fontId="11" fillId="4" borderId="10" xfId="1" applyFont="1" applyFill="1" applyBorder="1" applyAlignment="1">
      <alignment horizontal="center" vertical="center" wrapText="1"/>
    </xf>
    <xf numFmtId="0" fontId="11" fillId="4" borderId="11" xfId="1" applyFont="1" applyFill="1" applyBorder="1" applyAlignment="1">
      <alignment horizontal="center" vertical="center" wrapText="1"/>
    </xf>
    <xf numFmtId="0" fontId="3" fillId="0" borderId="1" xfId="0" applyFont="1" applyBorder="1" applyAlignment="1">
      <alignment horizontal="left" vertical="center"/>
    </xf>
    <xf numFmtId="38" fontId="13" fillId="0" borderId="1" xfId="2" applyFont="1" applyFill="1" applyBorder="1" applyAlignment="1">
      <alignment horizontal="right" vertical="center"/>
    </xf>
    <xf numFmtId="0" fontId="13" fillId="0" borderId="3" xfId="0" applyFont="1" applyBorder="1" applyAlignment="1">
      <alignment horizontal="right" vertical="center"/>
    </xf>
    <xf numFmtId="0" fontId="18" fillId="0" borderId="13" xfId="0" applyFont="1" applyBorder="1" applyAlignment="1">
      <alignment horizontal="right" vertical="center"/>
    </xf>
    <xf numFmtId="0" fontId="18" fillId="0" borderId="3" xfId="0" applyFont="1" applyBorder="1" applyAlignment="1">
      <alignment horizontal="right" vertical="center"/>
    </xf>
    <xf numFmtId="0" fontId="13" fillId="0" borderId="18" xfId="0" applyFont="1" applyBorder="1" applyAlignment="1">
      <alignment horizontal="right" vertical="center"/>
    </xf>
    <xf numFmtId="0" fontId="18" fillId="0" borderId="19" xfId="0" applyFont="1" applyBorder="1" applyAlignment="1">
      <alignment horizontal="right" vertical="center"/>
    </xf>
    <xf numFmtId="0" fontId="18" fillId="0" borderId="20" xfId="0" applyFont="1" applyBorder="1" applyAlignment="1">
      <alignment horizontal="right" vertical="center"/>
    </xf>
    <xf numFmtId="0" fontId="15" fillId="0" borderId="0" xfId="0" applyFont="1" applyAlignment="1">
      <alignment vertical="center"/>
    </xf>
    <xf numFmtId="0" fontId="22" fillId="0" borderId="16" xfId="0" applyFont="1" applyBorder="1" applyAlignment="1">
      <alignment vertical="center" wrapText="1"/>
    </xf>
    <xf numFmtId="0" fontId="3" fillId="0" borderId="1" xfId="0" applyFont="1" applyBorder="1" applyAlignment="1" applyProtection="1">
      <alignment horizontal="left" vertical="center"/>
      <protection locked="0"/>
    </xf>
    <xf numFmtId="0" fontId="3" fillId="0" borderId="0" xfId="0" applyFont="1" applyAlignment="1" applyProtection="1">
      <alignment vertical="center"/>
      <protection locked="0"/>
    </xf>
    <xf numFmtId="0" fontId="21" fillId="0" borderId="0" xfId="0" applyFont="1" applyAlignment="1" applyProtection="1">
      <alignment vertical="center"/>
      <protection locked="0"/>
    </xf>
    <xf numFmtId="0" fontId="10" fillId="0" borderId="14" xfId="0" applyFont="1" applyBorder="1" applyAlignment="1" applyProtection="1">
      <alignment vertical="center"/>
      <protection locked="0"/>
    </xf>
    <xf numFmtId="0" fontId="16" fillId="0" borderId="23" xfId="0" applyFont="1" applyBorder="1" applyAlignment="1" applyProtection="1">
      <alignment horizontal="center" vertical="center"/>
      <protection locked="0"/>
    </xf>
    <xf numFmtId="0" fontId="16" fillId="0" borderId="24" xfId="0" applyFont="1" applyBorder="1" applyAlignment="1" applyProtection="1">
      <alignment vertical="center"/>
      <protection locked="0"/>
    </xf>
    <xf numFmtId="0" fontId="16" fillId="0" borderId="24" xfId="0" applyFont="1" applyBorder="1" applyAlignment="1" applyProtection="1">
      <alignment horizontal="center" vertical="center"/>
      <protection locked="0"/>
    </xf>
    <xf numFmtId="0" fontId="19" fillId="0" borderId="1" xfId="0" applyFont="1" applyBorder="1" applyAlignment="1" applyProtection="1">
      <alignment horizontal="right" vertical="center"/>
      <protection locked="0"/>
    </xf>
    <xf numFmtId="0" fontId="19" fillId="0" borderId="14" xfId="0" applyFont="1" applyBorder="1" applyAlignment="1" applyProtection="1">
      <alignment horizontal="right" vertical="center"/>
      <protection locked="0"/>
    </xf>
    <xf numFmtId="0" fontId="12" fillId="4" borderId="1" xfId="1" applyFont="1" applyFill="1" applyBorder="1" applyAlignment="1" applyProtection="1">
      <alignment vertical="center" wrapText="1"/>
      <protection locked="0"/>
    </xf>
    <xf numFmtId="0" fontId="12" fillId="4" borderId="6" xfId="1" applyFont="1" applyFill="1" applyBorder="1" applyAlignment="1" applyProtection="1">
      <alignment horizontal="center" vertical="center" wrapText="1"/>
      <protection locked="0"/>
    </xf>
    <xf numFmtId="0" fontId="11" fillId="4" borderId="7" xfId="1" applyFont="1" applyFill="1" applyBorder="1" applyAlignment="1" applyProtection="1">
      <alignment vertical="center" wrapText="1"/>
      <protection locked="0"/>
    </xf>
    <xf numFmtId="0" fontId="11" fillId="4" borderId="10" xfId="1" applyFont="1" applyFill="1" applyBorder="1" applyAlignment="1" applyProtection="1">
      <alignment horizontal="center" vertical="center" wrapText="1"/>
      <protection locked="0"/>
    </xf>
    <xf numFmtId="0" fontId="18" fillId="0" borderId="1" xfId="0" applyFont="1" applyBorder="1" applyAlignment="1" applyProtection="1">
      <alignment vertical="center"/>
      <protection locked="0"/>
    </xf>
    <xf numFmtId="0" fontId="18" fillId="0" borderId="14" xfId="0" applyFont="1" applyBorder="1" applyAlignment="1" applyProtection="1">
      <alignment vertical="center"/>
      <protection locked="0"/>
    </xf>
    <xf numFmtId="0" fontId="11" fillId="4" borderId="12" xfId="1" applyFont="1" applyFill="1" applyBorder="1" applyAlignment="1" applyProtection="1">
      <alignment vertical="center" wrapText="1"/>
      <protection locked="0"/>
    </xf>
    <xf numFmtId="0" fontId="11" fillId="4" borderId="1" xfId="1" applyFont="1" applyFill="1" applyBorder="1" applyAlignment="1" applyProtection="1">
      <alignment horizontal="center" vertical="center" wrapText="1"/>
      <protection locked="0"/>
    </xf>
    <xf numFmtId="0" fontId="11" fillId="4" borderId="11" xfId="1"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0" fontId="18" fillId="0" borderId="1"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8" fillId="0" borderId="26"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15" fillId="0" borderId="1" xfId="0" applyFont="1" applyBorder="1" applyAlignment="1" applyProtection="1">
      <alignment vertical="center"/>
      <protection locked="0"/>
    </xf>
    <xf numFmtId="0" fontId="8" fillId="0" borderId="0" xfId="0" applyFont="1" applyAlignment="1" applyProtection="1">
      <alignment vertical="center" wrapText="1"/>
      <protection locked="0"/>
    </xf>
    <xf numFmtId="0" fontId="15" fillId="0" borderId="1" xfId="0" applyFont="1" applyBorder="1" applyAlignment="1" applyProtection="1">
      <alignment vertical="center" wrapText="1"/>
      <protection locked="0"/>
    </xf>
    <xf numFmtId="0" fontId="8" fillId="0" borderId="0" xfId="0" applyFont="1" applyAlignment="1" applyProtection="1">
      <alignment vertical="center"/>
      <protection locked="0"/>
    </xf>
    <xf numFmtId="38" fontId="18" fillId="3" borderId="1" xfId="2" applyFont="1" applyFill="1" applyBorder="1" applyAlignment="1" applyProtection="1">
      <alignment horizontal="right" vertical="center"/>
    </xf>
    <xf numFmtId="0" fontId="18" fillId="0" borderId="29" xfId="0" applyFont="1" applyBorder="1" applyAlignment="1">
      <alignment horizontal="right" vertical="center"/>
    </xf>
    <xf numFmtId="38" fontId="18" fillId="3" borderId="29" xfId="2" applyFont="1" applyFill="1" applyBorder="1" applyAlignment="1" applyProtection="1">
      <alignment horizontal="right" vertical="center"/>
    </xf>
    <xf numFmtId="38" fontId="15" fillId="0" borderId="27" xfId="2" applyFont="1" applyFill="1" applyBorder="1" applyAlignment="1" applyProtection="1">
      <alignment horizontal="center" vertical="center"/>
    </xf>
    <xf numFmtId="0" fontId="15" fillId="3" borderId="3" xfId="0" applyFont="1" applyFill="1" applyBorder="1" applyAlignment="1">
      <alignment horizontal="center" vertical="center"/>
    </xf>
    <xf numFmtId="38" fontId="15" fillId="0" borderId="32" xfId="2" applyFont="1" applyFill="1" applyBorder="1" applyAlignment="1" applyProtection="1">
      <alignment horizontal="center" vertical="center"/>
    </xf>
    <xf numFmtId="176" fontId="18" fillId="0" borderId="1" xfId="2" applyNumberFormat="1" applyFont="1" applyBorder="1" applyAlignment="1" applyProtection="1">
      <alignment vertical="center"/>
      <protection locked="0"/>
    </xf>
    <xf numFmtId="176" fontId="18" fillId="0" borderId="1" xfId="0" applyNumberFormat="1" applyFont="1" applyBorder="1" applyAlignment="1" applyProtection="1">
      <alignment horizontal="right" vertical="center"/>
      <protection locked="0"/>
    </xf>
    <xf numFmtId="176" fontId="18" fillId="0" borderId="29" xfId="2" applyNumberFormat="1" applyFont="1" applyBorder="1" applyAlignment="1" applyProtection="1">
      <alignment vertical="center"/>
      <protection locked="0"/>
    </xf>
    <xf numFmtId="176" fontId="18" fillId="0" borderId="29" xfId="0" applyNumberFormat="1" applyFont="1" applyBorder="1" applyAlignment="1" applyProtection="1">
      <alignment horizontal="right" vertical="center"/>
      <protection locked="0"/>
    </xf>
    <xf numFmtId="176" fontId="18" fillId="0" borderId="26" xfId="0" applyNumberFormat="1" applyFont="1" applyBorder="1" applyAlignment="1" applyProtection="1">
      <alignment horizontal="center" vertical="center"/>
      <protection locked="0"/>
    </xf>
    <xf numFmtId="176" fontId="18" fillId="0" borderId="1" xfId="2" applyNumberFormat="1" applyFont="1" applyFill="1" applyBorder="1" applyAlignment="1" applyProtection="1">
      <alignment horizontal="right" vertical="center"/>
      <protection locked="0"/>
    </xf>
    <xf numFmtId="176" fontId="18" fillId="0" borderId="28" xfId="0" applyNumberFormat="1" applyFont="1" applyBorder="1" applyAlignment="1" applyProtection="1">
      <alignment horizontal="center" vertical="center"/>
      <protection locked="0"/>
    </xf>
    <xf numFmtId="176" fontId="18" fillId="0" borderId="29" xfId="2" applyNumberFormat="1" applyFont="1" applyFill="1" applyBorder="1" applyAlignment="1" applyProtection="1">
      <alignment horizontal="right" vertical="center"/>
      <protection locked="0"/>
    </xf>
    <xf numFmtId="0" fontId="18" fillId="0" borderId="1" xfId="0" applyFont="1" applyBorder="1" applyAlignment="1" applyProtection="1">
      <alignment horizontal="right" vertical="center"/>
      <protection locked="0"/>
    </xf>
    <xf numFmtId="0" fontId="18" fillId="0" borderId="29" xfId="0" applyFont="1" applyBorder="1" applyAlignment="1" applyProtection="1">
      <alignment horizontal="right" vertical="center"/>
      <protection locked="0"/>
    </xf>
    <xf numFmtId="0" fontId="16" fillId="0" borderId="23"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14" fillId="0" borderId="5"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6" fillId="0" borderId="33" xfId="0" applyFont="1" applyBorder="1" applyAlignment="1" applyProtection="1">
      <alignment horizontal="center" vertical="center"/>
      <protection locked="0"/>
    </xf>
    <xf numFmtId="0" fontId="20" fillId="4" borderId="6" xfId="1" applyFont="1" applyFill="1" applyBorder="1" applyAlignment="1" applyProtection="1">
      <alignment horizontal="center" vertical="center" wrapText="1"/>
      <protection locked="0"/>
    </xf>
    <xf numFmtId="0" fontId="20" fillId="4" borderId="10" xfId="1" applyFont="1" applyFill="1" applyBorder="1" applyAlignment="1" applyProtection="1">
      <alignment horizontal="center" vertical="center" wrapText="1"/>
      <protection locked="0"/>
    </xf>
    <xf numFmtId="0" fontId="20" fillId="4" borderId="11" xfId="1" applyFont="1" applyFill="1" applyBorder="1" applyAlignment="1" applyProtection="1">
      <alignment horizontal="center" vertical="center" wrapText="1"/>
      <protection locked="0"/>
    </xf>
    <xf numFmtId="0" fontId="20" fillId="4" borderId="26" xfId="1" applyFont="1" applyFill="1" applyBorder="1" applyAlignment="1" applyProtection="1">
      <alignment horizontal="center" vertical="center"/>
      <protection locked="0"/>
    </xf>
    <xf numFmtId="0" fontId="20" fillId="4" borderId="1" xfId="1" applyFont="1" applyFill="1" applyBorder="1" applyAlignment="1" applyProtection="1">
      <alignment horizontal="center" vertical="center"/>
      <protection locked="0"/>
    </xf>
    <xf numFmtId="0" fontId="20" fillId="4" borderId="5" xfId="1" applyFont="1" applyFill="1" applyBorder="1" applyAlignment="1" applyProtection="1">
      <alignment horizontal="center" vertical="center" wrapText="1"/>
      <protection locked="0"/>
    </xf>
    <xf numFmtId="0" fontId="20" fillId="4" borderId="8" xfId="1" applyFont="1" applyFill="1" applyBorder="1" applyAlignment="1" applyProtection="1">
      <alignment horizontal="center" vertical="center" wrapText="1"/>
      <protection locked="0"/>
    </xf>
    <xf numFmtId="0" fontId="20" fillId="4" borderId="13" xfId="1"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176" fontId="13" fillId="0" borderId="14" xfId="2" applyNumberFormat="1" applyFont="1" applyFill="1" applyBorder="1" applyAlignment="1" applyProtection="1">
      <alignment horizontal="right" vertical="center"/>
      <protection locked="0"/>
    </xf>
    <xf numFmtId="176" fontId="13" fillId="0" borderId="3" xfId="2" applyNumberFormat="1" applyFont="1" applyFill="1" applyBorder="1" applyAlignment="1" applyProtection="1">
      <alignment horizontal="right" vertical="center"/>
      <protection locked="0"/>
    </xf>
    <xf numFmtId="176" fontId="13" fillId="0" borderId="30" xfId="2" applyNumberFormat="1" applyFont="1" applyFill="1" applyBorder="1" applyAlignment="1" applyProtection="1">
      <alignment horizontal="right" vertical="center"/>
      <protection locked="0"/>
    </xf>
    <xf numFmtId="176" fontId="13" fillId="0" borderId="31" xfId="2" applyNumberFormat="1" applyFont="1" applyFill="1" applyBorder="1" applyAlignment="1" applyProtection="1">
      <alignment horizontal="right" vertical="center"/>
      <protection locked="0"/>
    </xf>
    <xf numFmtId="0" fontId="20" fillId="4" borderId="1" xfId="1"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20" fillId="4" borderId="27" xfId="1" applyFont="1" applyFill="1" applyBorder="1" applyAlignment="1" applyProtection="1">
      <alignment horizontal="center" vertical="center"/>
      <protection locked="0"/>
    </xf>
    <xf numFmtId="176" fontId="13" fillId="0" borderId="30" xfId="2" applyNumberFormat="1" applyFont="1" applyBorder="1" applyAlignment="1" applyProtection="1">
      <alignment vertical="center"/>
      <protection locked="0"/>
    </xf>
    <xf numFmtId="176" fontId="13" fillId="0" borderId="31" xfId="2" applyNumberFormat="1" applyFont="1" applyBorder="1" applyAlignment="1" applyProtection="1">
      <alignment vertical="center"/>
      <protection locked="0"/>
    </xf>
    <xf numFmtId="0" fontId="20" fillId="4" borderId="16" xfId="1" applyFont="1" applyFill="1" applyBorder="1" applyAlignment="1" applyProtection="1">
      <alignment horizontal="center" vertical="center"/>
      <protection locked="0"/>
    </xf>
    <xf numFmtId="0" fontId="20" fillId="4" borderId="7" xfId="1" applyFont="1" applyFill="1" applyBorder="1" applyAlignment="1" applyProtection="1">
      <alignment horizontal="center" vertical="center"/>
      <protection locked="0"/>
    </xf>
    <xf numFmtId="0" fontId="20" fillId="4" borderId="11" xfId="1" applyFont="1" applyFill="1" applyBorder="1" applyAlignment="1" applyProtection="1">
      <alignment horizontal="center" vertical="center"/>
      <protection locked="0"/>
    </xf>
    <xf numFmtId="0" fontId="20" fillId="4" borderId="17" xfId="1" applyFont="1" applyFill="1" applyBorder="1" applyAlignment="1" applyProtection="1">
      <alignment horizontal="center" vertical="center"/>
      <protection locked="0"/>
    </xf>
    <xf numFmtId="0" fontId="20" fillId="4" borderId="12" xfId="1" applyFont="1" applyFill="1" applyBorder="1" applyAlignment="1" applyProtection="1">
      <alignment horizontal="center" vertical="center"/>
      <protection locked="0"/>
    </xf>
    <xf numFmtId="0" fontId="11" fillId="4" borderId="14" xfId="1" applyFont="1" applyFill="1" applyBorder="1" applyAlignment="1" applyProtection="1">
      <alignment horizontal="center" vertical="center" shrinkToFit="1"/>
      <protection locked="0"/>
    </xf>
    <xf numFmtId="0" fontId="11" fillId="4" borderId="3" xfId="1" applyFont="1" applyFill="1" applyBorder="1" applyAlignment="1" applyProtection="1">
      <alignment horizontal="center" vertical="center" shrinkToFit="1"/>
      <protection locked="0"/>
    </xf>
    <xf numFmtId="176" fontId="13" fillId="0" borderId="14" xfId="2" applyNumberFormat="1" applyFont="1" applyBorder="1" applyAlignment="1" applyProtection="1">
      <alignment vertical="center"/>
      <protection locked="0"/>
    </xf>
    <xf numFmtId="176" fontId="13" fillId="0" borderId="3" xfId="2" applyNumberFormat="1" applyFont="1" applyBorder="1" applyAlignment="1" applyProtection="1">
      <alignment vertical="center"/>
      <protection locked="0"/>
    </xf>
    <xf numFmtId="0" fontId="18" fillId="2" borderId="5" xfId="0" applyFont="1" applyFill="1" applyBorder="1" applyAlignment="1" applyProtection="1">
      <alignment horizontal="center" vertical="center" shrinkToFit="1"/>
      <protection locked="0"/>
    </xf>
    <xf numFmtId="0" fontId="18" fillId="2" borderId="8" xfId="0" applyFont="1" applyFill="1" applyBorder="1" applyAlignment="1" applyProtection="1">
      <alignment horizontal="center" vertical="center" shrinkToFit="1"/>
      <protection locked="0"/>
    </xf>
    <xf numFmtId="0" fontId="18" fillId="2" borderId="13" xfId="0" applyFont="1" applyFill="1" applyBorder="1" applyAlignment="1" applyProtection="1">
      <alignment horizontal="center" vertical="center" shrinkToFit="1"/>
      <protection locked="0"/>
    </xf>
    <xf numFmtId="0" fontId="22" fillId="0" borderId="5" xfId="0" applyFont="1" applyBorder="1" applyAlignment="1" applyProtection="1">
      <alignmen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22" fillId="0" borderId="6" xfId="0" applyFont="1" applyBorder="1" applyAlignment="1" applyProtection="1">
      <alignment horizontal="left" vertical="center" wrapText="1"/>
      <protection locked="0"/>
    </xf>
    <xf numFmtId="0" fontId="22" fillId="0" borderId="1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wrapText="1"/>
      <protection locked="0"/>
    </xf>
    <xf numFmtId="0" fontId="22" fillId="0" borderId="15"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15" fillId="0" borderId="1" xfId="0" applyFont="1" applyBorder="1" applyAlignment="1" applyProtection="1">
      <alignment horizontal="center" vertical="center" wrapText="1"/>
      <protection locked="0"/>
    </xf>
    <xf numFmtId="0" fontId="21" fillId="0" borderId="1" xfId="0" applyFont="1" applyBorder="1" applyAlignment="1">
      <alignment horizontal="right" vertical="center"/>
    </xf>
    <xf numFmtId="38" fontId="21" fillId="5" borderId="1" xfId="2" applyFont="1" applyFill="1" applyBorder="1" applyAlignment="1" applyProtection="1">
      <alignment horizontal="right" vertical="center" wrapText="1"/>
    </xf>
    <xf numFmtId="0" fontId="15" fillId="0" borderId="1" xfId="0" applyFont="1" applyBorder="1" applyAlignment="1" applyProtection="1">
      <alignment vertical="center" wrapText="1"/>
      <protection locked="0"/>
    </xf>
    <xf numFmtId="0" fontId="15" fillId="0" borderId="6"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22" fillId="0" borderId="15"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7" fillId="0" borderId="7"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20" fillId="4" borderId="34" xfId="1" applyFont="1" applyFill="1" applyBorder="1" applyAlignment="1" applyProtection="1">
      <alignment horizontal="center" vertical="center" wrapText="1"/>
      <protection locked="0"/>
    </xf>
    <xf numFmtId="0" fontId="20" fillId="4" borderId="35" xfId="1" applyFont="1" applyFill="1" applyBorder="1" applyAlignment="1" applyProtection="1">
      <alignment horizontal="center" vertical="center" wrapText="1"/>
      <protection locked="0"/>
    </xf>
    <xf numFmtId="0" fontId="20" fillId="4" borderId="36" xfId="1"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protection locked="0"/>
    </xf>
    <xf numFmtId="0" fontId="22" fillId="0" borderId="10" xfId="0" applyFont="1" applyBorder="1" applyAlignment="1">
      <alignment horizontal="left" vertical="center" wrapText="1"/>
    </xf>
    <xf numFmtId="0" fontId="22" fillId="0" borderId="0" xfId="0" applyFont="1" applyAlignment="1">
      <alignment horizontal="left" vertical="center" wrapText="1"/>
    </xf>
    <xf numFmtId="0" fontId="22" fillId="0" borderId="9" xfId="0" applyFont="1" applyBorder="1" applyAlignment="1">
      <alignment horizontal="left"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3" xfId="0" applyFont="1" applyBorder="1" applyAlignment="1">
      <alignment horizontal="left" vertical="center" wrapText="1"/>
    </xf>
    <xf numFmtId="0" fontId="22" fillId="0" borderId="1" xfId="0" applyFont="1" applyBorder="1" applyAlignment="1">
      <alignment horizontal="left" vertical="center" wrapText="1"/>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3" xfId="0" applyFont="1" applyBorder="1" applyAlignment="1">
      <alignment horizontal="center" vertical="center"/>
    </xf>
    <xf numFmtId="0" fontId="14" fillId="0" borderId="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22" fillId="0" borderId="11" xfId="0" applyFont="1" applyBorder="1" applyAlignment="1">
      <alignment horizontal="left" vertical="center" wrapText="1"/>
    </xf>
    <xf numFmtId="0" fontId="22" fillId="0" borderId="17" xfId="0" applyFont="1" applyBorder="1" applyAlignment="1">
      <alignment horizontal="left" vertical="center" wrapText="1"/>
    </xf>
    <xf numFmtId="0" fontId="22" fillId="0" borderId="12" xfId="0" applyFont="1" applyBorder="1" applyAlignment="1">
      <alignment horizontal="left" vertical="center" wrapText="1"/>
    </xf>
    <xf numFmtId="38" fontId="13" fillId="0" borderId="14" xfId="2" applyFont="1" applyBorder="1" applyAlignment="1">
      <alignment horizontal="center" vertical="center"/>
    </xf>
    <xf numFmtId="38" fontId="13" fillId="0" borderId="3" xfId="2" applyFont="1" applyBorder="1" applyAlignment="1">
      <alignment horizontal="center" vertical="center"/>
    </xf>
    <xf numFmtId="38" fontId="13" fillId="0" borderId="14" xfId="2" applyFont="1" applyFill="1" applyBorder="1" applyAlignment="1">
      <alignment horizontal="center" vertical="center"/>
    </xf>
    <xf numFmtId="38" fontId="13" fillId="0" borderId="3" xfId="2" applyFont="1" applyFill="1" applyBorder="1" applyAlignment="1">
      <alignment horizontal="center" vertical="center"/>
    </xf>
    <xf numFmtId="0" fontId="9" fillId="0" borderId="1" xfId="0" applyFont="1" applyBorder="1" applyAlignment="1">
      <alignment horizontal="center" vertical="center"/>
    </xf>
    <xf numFmtId="0" fontId="13" fillId="0" borderId="1" xfId="0" applyFont="1" applyBorder="1" applyAlignment="1">
      <alignment horizontal="center" vertical="center"/>
    </xf>
    <xf numFmtId="38" fontId="21" fillId="5" borderId="1" xfId="2" applyFont="1" applyFill="1" applyBorder="1" applyAlignment="1">
      <alignment horizontal="right" vertical="center" wrapText="1"/>
    </xf>
    <xf numFmtId="0" fontId="15" fillId="0" borderId="1" xfId="0" applyFont="1" applyBorder="1" applyAlignment="1">
      <alignment vertical="center" wrapText="1"/>
    </xf>
    <xf numFmtId="0" fontId="22" fillId="0" borderId="6" xfId="0" applyFont="1" applyBorder="1" applyAlignment="1">
      <alignment horizontal="left" vertical="center" wrapText="1"/>
    </xf>
    <xf numFmtId="0" fontId="22" fillId="0" borderId="16" xfId="0" applyFont="1" applyBorder="1" applyAlignment="1">
      <alignment horizontal="left" vertical="center" wrapText="1"/>
    </xf>
    <xf numFmtId="0" fontId="22" fillId="0" borderId="7" xfId="0" applyFont="1" applyBorder="1" applyAlignment="1">
      <alignment horizontal="left" vertical="center" wrapText="1"/>
    </xf>
    <xf numFmtId="0" fontId="22" fillId="0" borderId="5" xfId="0" applyFont="1" applyBorder="1" applyAlignment="1">
      <alignment vertical="center" wrapText="1"/>
    </xf>
    <xf numFmtId="0" fontId="15" fillId="0" borderId="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0" xfId="0" applyFont="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2" xfId="0" applyFont="1" applyBorder="1" applyAlignment="1">
      <alignment horizontal="center" vertical="center" wrapText="1"/>
    </xf>
    <xf numFmtId="38" fontId="13" fillId="0" borderId="14" xfId="2" applyFont="1" applyBorder="1" applyAlignment="1">
      <alignment horizontal="right" vertical="center"/>
    </xf>
    <xf numFmtId="38" fontId="13" fillId="0" borderId="15" xfId="2" applyFont="1" applyBorder="1" applyAlignment="1">
      <alignment horizontal="right" vertical="center"/>
    </xf>
    <xf numFmtId="38" fontId="13" fillId="0" borderId="14" xfId="2" applyFont="1" applyFill="1" applyBorder="1" applyAlignment="1">
      <alignment horizontal="right" vertical="center"/>
    </xf>
    <xf numFmtId="38" fontId="13" fillId="0" borderId="3" xfId="2" applyFont="1" applyFill="1" applyBorder="1" applyAlignment="1">
      <alignment horizontal="right" vertical="center"/>
    </xf>
    <xf numFmtId="0" fontId="11" fillId="4" borderId="1" xfId="1"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13" xfId="0" applyFont="1" applyBorder="1" applyAlignment="1">
      <alignment horizontal="center" vertical="center"/>
    </xf>
    <xf numFmtId="0" fontId="24" fillId="4" borderId="14" xfId="1" applyFont="1" applyFill="1" applyBorder="1" applyAlignment="1" applyProtection="1">
      <alignment horizontal="center" vertical="center" shrinkToFit="1"/>
      <protection locked="0"/>
    </xf>
    <xf numFmtId="0" fontId="24" fillId="4" borderId="3" xfId="1" applyFont="1" applyFill="1" applyBorder="1" applyAlignment="1" applyProtection="1">
      <alignment horizontal="center" vertical="center" shrinkToFit="1"/>
      <protection locked="0"/>
    </xf>
    <xf numFmtId="0" fontId="20" fillId="4" borderId="5" xfId="1" applyFont="1" applyFill="1" applyBorder="1" applyAlignment="1">
      <alignment horizontal="center" vertical="center" wrapText="1"/>
    </xf>
    <xf numFmtId="0" fontId="20" fillId="4" borderId="8" xfId="1" applyFont="1" applyFill="1" applyBorder="1" applyAlignment="1">
      <alignment horizontal="center" vertical="center" wrapText="1"/>
    </xf>
    <xf numFmtId="0" fontId="20" fillId="4" borderId="13" xfId="1" applyFont="1" applyFill="1" applyBorder="1" applyAlignment="1">
      <alignment horizontal="center" vertical="center" wrapText="1"/>
    </xf>
    <xf numFmtId="0" fontId="20" fillId="4" borderId="6" xfId="1" applyFont="1" applyFill="1" applyBorder="1" applyAlignment="1">
      <alignment horizontal="center" vertical="center" wrapText="1"/>
    </xf>
    <xf numFmtId="0" fontId="20" fillId="4" borderId="10" xfId="1" applyFont="1" applyFill="1" applyBorder="1" applyAlignment="1">
      <alignment horizontal="center" vertical="center" wrapText="1"/>
    </xf>
    <xf numFmtId="0" fontId="20" fillId="4" borderId="11" xfId="1" applyFont="1" applyFill="1" applyBorder="1" applyAlignment="1">
      <alignment horizontal="center" vertical="center" wrapText="1"/>
    </xf>
    <xf numFmtId="0" fontId="20" fillId="4" borderId="1" xfId="1" applyFont="1" applyFill="1" applyBorder="1" applyAlignment="1">
      <alignment horizontal="center" vertical="center"/>
    </xf>
    <xf numFmtId="0" fontId="20" fillId="4" borderId="16" xfId="1" applyFont="1" applyFill="1" applyBorder="1" applyAlignment="1">
      <alignment horizontal="center" vertical="center"/>
    </xf>
    <xf numFmtId="0" fontId="20" fillId="4" borderId="7" xfId="1" applyFont="1" applyFill="1" applyBorder="1" applyAlignment="1">
      <alignment horizontal="center" vertical="center"/>
    </xf>
    <xf numFmtId="0" fontId="20" fillId="4" borderId="11" xfId="1" applyFont="1" applyFill="1" applyBorder="1" applyAlignment="1">
      <alignment horizontal="center" vertical="center"/>
    </xf>
    <xf numFmtId="0" fontId="20" fillId="4" borderId="17" xfId="1" applyFont="1" applyFill="1" applyBorder="1" applyAlignment="1">
      <alignment horizontal="center" vertical="center"/>
    </xf>
    <xf numFmtId="0" fontId="20" fillId="4" borderId="12" xfId="1" applyFont="1" applyFill="1" applyBorder="1" applyAlignment="1">
      <alignment horizontal="center" vertical="center"/>
    </xf>
    <xf numFmtId="0" fontId="20" fillId="4" borderId="1" xfId="1" applyFont="1" applyFill="1" applyBorder="1" applyAlignment="1">
      <alignment horizontal="center" vertical="center" wrapText="1"/>
    </xf>
    <xf numFmtId="0" fontId="14"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3" xfId="0" applyFont="1" applyBorder="1" applyAlignment="1">
      <alignment horizontal="center" vertical="center"/>
    </xf>
    <xf numFmtId="0" fontId="17" fillId="0" borderId="5" xfId="0" applyFont="1" applyBorder="1" applyAlignment="1">
      <alignment horizontal="center" vertical="center" wrapText="1"/>
    </xf>
    <xf numFmtId="0" fontId="17" fillId="0" borderId="8" xfId="0" applyFont="1" applyBorder="1" applyAlignment="1">
      <alignment horizontal="center" vertical="center"/>
    </xf>
    <xf numFmtId="0" fontId="17" fillId="0" borderId="13" xfId="0" applyFont="1" applyBorder="1" applyAlignment="1">
      <alignment horizontal="center" vertical="center"/>
    </xf>
    <xf numFmtId="0" fontId="18" fillId="2" borderId="5" xfId="0" applyFont="1" applyFill="1" applyBorder="1" applyAlignment="1">
      <alignment horizontal="center" vertical="center" shrinkToFit="1"/>
    </xf>
    <xf numFmtId="0" fontId="18" fillId="2" borderId="8" xfId="0" applyFont="1" applyFill="1" applyBorder="1" applyAlignment="1">
      <alignment horizontal="center" vertical="center" shrinkToFit="1"/>
    </xf>
    <xf numFmtId="0" fontId="18" fillId="2" borderId="13" xfId="0" applyFont="1" applyFill="1" applyBorder="1" applyAlignment="1">
      <alignment horizontal="center" vertical="center" shrinkToFit="1"/>
    </xf>
    <xf numFmtId="0" fontId="20" fillId="4" borderId="7" xfId="1" applyFont="1" applyFill="1" applyBorder="1" applyAlignment="1">
      <alignment horizontal="center" vertical="center" wrapText="1"/>
    </xf>
    <xf numFmtId="0" fontId="20" fillId="4" borderId="9" xfId="1" applyFont="1" applyFill="1" applyBorder="1" applyAlignment="1">
      <alignment horizontal="center" vertical="center" wrapText="1"/>
    </xf>
    <xf numFmtId="0" fontId="20" fillId="4" borderId="12" xfId="1" applyFont="1" applyFill="1" applyBorder="1" applyAlignment="1">
      <alignment horizontal="center" vertical="center" wrapText="1"/>
    </xf>
  </cellXfs>
  <cellStyles count="3">
    <cellStyle name="桁区切り" xfId="2" builtinId="6"/>
    <cellStyle name="標準" xfId="0" builtinId="0"/>
    <cellStyle name="標準_参考様式（全労働者賃金一覧）" xfId="1" xr:uid="{B651A16C-DF00-4AB0-B640-31054EB0B291}"/>
  </cellStyles>
  <dxfs count="30">
    <dxf>
      <font>
        <strike/>
        <color rgb="FF9C0006"/>
      </font>
      <fill>
        <patternFill patternType="none">
          <bgColor auto="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5700"/>
      </font>
      <fill>
        <patternFill>
          <bgColor rgb="FFFFEB9C"/>
        </patternFill>
      </fill>
    </dxf>
    <dxf>
      <fill>
        <patternFill>
          <bgColor theme="7" tint="0.79998168889431442"/>
        </patternFill>
      </fill>
    </dxf>
    <dxf>
      <fill>
        <patternFill>
          <bgColor theme="7" tint="0.79998168889431442"/>
        </patternFill>
      </fill>
    </dxf>
    <dxf>
      <fill>
        <patternFill>
          <bgColor theme="7" tint="0.79998168889431442"/>
        </patternFill>
      </fill>
    </dxf>
    <dxf>
      <font>
        <strike/>
      </font>
      <fill>
        <patternFill>
          <fgColor theme="7" tint="0.79998168889431442"/>
        </patternFill>
      </fill>
    </dxf>
    <dxf>
      <fill>
        <patternFill>
          <bgColor theme="7" tint="0.79998168889431442"/>
        </patternFill>
      </fill>
    </dxf>
    <dxf>
      <fill>
        <patternFill>
          <bgColor theme="7" tint="0.79998168889431442"/>
        </patternFill>
      </fill>
    </dxf>
    <dxf>
      <font>
        <strike/>
        <color rgb="FF9C0006"/>
      </font>
      <fill>
        <patternFill patternType="none">
          <bgColor auto="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5700"/>
      </font>
      <fill>
        <patternFill>
          <bgColor rgb="FFFFEB9C"/>
        </patternFill>
      </fill>
    </dxf>
    <dxf>
      <fill>
        <patternFill>
          <bgColor theme="7" tint="0.79998168889431442"/>
        </patternFill>
      </fill>
    </dxf>
    <dxf>
      <fill>
        <patternFill>
          <bgColor theme="7" tint="0.79998168889431442"/>
        </patternFill>
      </fill>
    </dxf>
    <dxf>
      <fill>
        <patternFill>
          <bgColor theme="7" tint="0.79998168889431442"/>
        </patternFill>
      </fill>
    </dxf>
    <dxf>
      <font>
        <strike/>
      </font>
      <fill>
        <patternFill>
          <f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DF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1568451</xdr:colOff>
      <xdr:row>14</xdr:row>
      <xdr:rowOff>1041399</xdr:rowOff>
    </xdr:from>
    <xdr:to>
      <xdr:col>14</xdr:col>
      <xdr:colOff>1282700</xdr:colOff>
      <xdr:row>24</xdr:row>
      <xdr:rowOff>752474</xdr:rowOff>
    </xdr:to>
    <xdr:sp macro="" textlink="">
      <xdr:nvSpPr>
        <xdr:cNvPr id="3" name="吹き出し: 線 2">
          <a:extLst>
            <a:ext uri="{FF2B5EF4-FFF2-40B4-BE49-F238E27FC236}">
              <a16:creationId xmlns:a16="http://schemas.microsoft.com/office/drawing/2014/main" id="{58F916ED-4D4B-75C3-0F11-A63C571737DA}"/>
            </a:ext>
          </a:extLst>
        </xdr:cNvPr>
        <xdr:cNvSpPr/>
      </xdr:nvSpPr>
      <xdr:spPr>
        <a:xfrm>
          <a:off x="2425701" y="14598649"/>
          <a:ext cx="11429999" cy="12093575"/>
        </a:xfrm>
        <a:prstGeom prst="borderCallout1">
          <a:avLst>
            <a:gd name="adj1" fmla="val -515"/>
            <a:gd name="adj2" fmla="val 46204"/>
            <a:gd name="adj3" fmla="val -39531"/>
            <a:gd name="adj4" fmla="val 44590"/>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給与形態は以下の４つから選択の上、記載します。</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月給制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ヶ月を計算単位として労働者の給与を定め、月１回　</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支払われる給与形態。</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「基本給」の記載欄には、</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月給として支払うことを　</a:t>
          </a:r>
          <a:endPar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定めた額（各種手当等を除く）</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を記載してください。</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日給制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：給与が日額で決まっている給与形態。</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「基本給」の記載欄には、</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日給として支払うことを　</a:t>
          </a:r>
          <a:endPar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定めた額</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を記載してください。</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時給制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：給与が時間によって決まっている給与形態。</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「基本給」の記載欄には、</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時給として支払うことを</a:t>
          </a:r>
          <a:endPar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定めた額</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を記載してください。</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年俸制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：給与総支給額が年間で定められている給与形態。</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「基本給」の記載欄には、</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年俸として支払うことを</a:t>
          </a:r>
          <a:endPar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定めた額（各種手当等を除く）</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を記載してください。</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sng"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時給制、日給制であるにも関わらず曜日によって異なる単</a:t>
          </a:r>
          <a:endParaRPr lang="en-US" altLang="ja-JP" sz="3200" b="1" i="0" u="sng"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en-US" sz="3200" b="1" i="0" u="sng"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価を適用している場合</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は、「給与形態」を</a:t>
          </a:r>
          <a:r>
            <a:rPr lang="ja-JP" altLang="en-US" sz="3200" b="0" i="0" u="sng">
              <a:solidFill>
                <a:sysClr val="windowText" lastClr="000000"/>
              </a:solidFill>
              <a:effectLst/>
              <a:latin typeface="ＭＳ ゴシック" panose="020B0609070205080204" pitchFamily="49" charset="-128"/>
              <a:ea typeface="ＭＳ ゴシック" panose="020B0609070205080204" pitchFamily="49" charset="-128"/>
              <a:cs typeface="+mn-cs"/>
            </a:rPr>
            <a:t>「月給制」とし</a:t>
          </a:r>
          <a:endParaRPr lang="en-US" altLang="ja-JP" sz="3200" b="0" i="0" u="sng">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3200" b="0" i="0" u="none">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en-US" sz="3200" b="0" i="0" u="sng">
              <a:solidFill>
                <a:sysClr val="windowText" lastClr="000000"/>
              </a:solidFill>
              <a:effectLst/>
              <a:latin typeface="ＭＳ ゴシック" panose="020B0609070205080204" pitchFamily="49" charset="-128"/>
              <a:ea typeface="ＭＳ ゴシック" panose="020B0609070205080204" pitchFamily="49" charset="-128"/>
              <a:cs typeface="+mn-cs"/>
            </a:rPr>
            <a:t>て記載</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し、「基本給」は月の総支給額から各種手当を引い</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た額を記載してください。</a:t>
          </a:r>
          <a:endParaRPr kumimoji="1" lang="ja-JP" altLang="en-US" sz="3200" kern="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0</xdr:colOff>
      <xdr:row>4</xdr:row>
      <xdr:rowOff>0</xdr:rowOff>
    </xdr:from>
    <xdr:to>
      <xdr:col>9</xdr:col>
      <xdr:colOff>127000</xdr:colOff>
      <xdr:row>4</xdr:row>
      <xdr:rowOff>152400</xdr:rowOff>
    </xdr:to>
    <xdr:sp macro="" textlink="">
      <xdr:nvSpPr>
        <xdr:cNvPr id="5122" name="Text Box 2">
          <a:extLst>
            <a:ext uri="{FF2B5EF4-FFF2-40B4-BE49-F238E27FC236}">
              <a16:creationId xmlns:a16="http://schemas.microsoft.com/office/drawing/2014/main" id="{F033AC04-F920-ECA2-1AF9-19BD85888B82}"/>
            </a:ext>
          </a:extLst>
        </xdr:cNvPr>
        <xdr:cNvSpPr txBox="1">
          <a:spLocks noChangeArrowheads="1"/>
        </xdr:cNvSpPr>
      </xdr:nvSpPr>
      <xdr:spPr bwMode="auto">
        <a:xfrm>
          <a:off x="8966200" y="2863850"/>
          <a:ext cx="127000" cy="152400"/>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0">
            <a:defRPr sz="1000"/>
          </a:pPr>
          <a:r>
            <a:rPr lang="ja-JP" altLang="en-US" sz="1100" b="0" i="0" u="none" strike="noStrike" baseline="0">
              <a:solidFill>
                <a:srgbClr val="000000"/>
              </a:solidFill>
              <a:latin typeface="游ゴシック"/>
              <a:ea typeface="游ゴシック"/>
            </a:rPr>
            <a:t>給与形態は以下の４つから選択の上、記載します。</a:t>
          </a:r>
        </a:p>
        <a:p>
          <a:pPr algn="l" rtl="0">
            <a:defRPr sz="1000"/>
          </a:pPr>
          <a:r>
            <a:rPr lang="ja-JP" altLang="en-US" sz="1100" b="0" i="0" u="none" strike="noStrike" baseline="0">
              <a:solidFill>
                <a:srgbClr val="000000"/>
              </a:solidFill>
              <a:latin typeface="游ゴシック"/>
              <a:ea typeface="游ゴシック"/>
            </a:rPr>
            <a:t>月給制：1ヶ月を計算単位として労働者の給与を定め、月１回支払われる給与形態。</a:t>
          </a:r>
        </a:p>
        <a:p>
          <a:pPr algn="l" rtl="0">
            <a:defRPr sz="1000"/>
          </a:pPr>
          <a:r>
            <a:rPr lang="ja-JP" altLang="en-US" sz="1100" b="0" i="0" u="none" strike="noStrike" baseline="0">
              <a:solidFill>
                <a:srgbClr val="000000"/>
              </a:solidFill>
              <a:latin typeface="游ゴシック"/>
              <a:ea typeface="游ゴシック"/>
            </a:rPr>
            <a:t>　　　　「基本給」の記載欄には、月給として支払うことを定めた額（各種手当等を除く）　　　　を記載してください。</a:t>
          </a:r>
        </a:p>
        <a:p>
          <a:pPr algn="l" rtl="0">
            <a:defRPr sz="1000"/>
          </a:pPr>
          <a:r>
            <a:rPr lang="ja-JP" altLang="en-US" sz="1100" b="0" i="0" u="none" strike="noStrike" baseline="0">
              <a:solidFill>
                <a:srgbClr val="000000"/>
              </a:solidFill>
              <a:latin typeface="游ゴシック"/>
              <a:ea typeface="游ゴシック"/>
            </a:rPr>
            <a:t>日給制：給与が日額で決まっている給与形態。</a:t>
          </a:r>
        </a:p>
        <a:p>
          <a:pPr algn="l" rtl="0">
            <a:defRPr sz="1000"/>
          </a:pPr>
          <a:r>
            <a:rPr lang="ja-JP" altLang="en-US" sz="1100" b="0" i="0" u="none" strike="noStrike" baseline="0">
              <a:solidFill>
                <a:srgbClr val="000000"/>
              </a:solidFill>
              <a:latin typeface="游ゴシック"/>
              <a:ea typeface="游ゴシック"/>
            </a:rPr>
            <a:t>　　　　「基本給」の記載欄には、日給として支払うことを定めた額を記載してください。</a:t>
          </a:r>
        </a:p>
        <a:p>
          <a:pPr algn="l" rtl="0">
            <a:defRPr sz="1000"/>
          </a:pPr>
          <a:r>
            <a:rPr lang="ja-JP" altLang="en-US" sz="1100" b="0" i="0" u="none" strike="noStrike" baseline="0">
              <a:solidFill>
                <a:srgbClr val="000000"/>
              </a:solidFill>
              <a:latin typeface="游ゴシック"/>
              <a:ea typeface="游ゴシック"/>
            </a:rPr>
            <a:t>時給制：給与が時間によって決まっている給与形態。</a:t>
          </a:r>
        </a:p>
        <a:p>
          <a:pPr algn="l" rtl="0">
            <a:defRPr sz="1000"/>
          </a:pPr>
          <a:r>
            <a:rPr lang="ja-JP" altLang="en-US" sz="1100" b="0" i="0" u="none" strike="noStrike" baseline="0">
              <a:solidFill>
                <a:srgbClr val="000000"/>
              </a:solidFill>
              <a:latin typeface="游ゴシック"/>
              <a:ea typeface="游ゴシック"/>
            </a:rPr>
            <a:t>　　　　「基本給」の記載欄には、時給として支払うことを定めた額を記載してください。</a:t>
          </a:r>
        </a:p>
        <a:p>
          <a:pPr algn="l" rtl="0">
            <a:defRPr sz="1000"/>
          </a:pPr>
          <a:r>
            <a:rPr lang="ja-JP" altLang="en-US" sz="1100" b="0" i="0" u="none" strike="noStrike" baseline="0">
              <a:solidFill>
                <a:srgbClr val="000000"/>
              </a:solidFill>
              <a:latin typeface="游ゴシック"/>
              <a:ea typeface="游ゴシック"/>
            </a:rPr>
            <a:t>年俸制：給与総支給額が年間で定められている給与形態。</a:t>
          </a:r>
        </a:p>
        <a:p>
          <a:pPr algn="l" rtl="0">
            <a:defRPr sz="1000"/>
          </a:pPr>
          <a:r>
            <a:rPr lang="ja-JP" altLang="en-US" sz="1100" b="0" i="0" u="none" strike="noStrike" baseline="0">
              <a:solidFill>
                <a:srgbClr val="000000"/>
              </a:solidFill>
              <a:latin typeface="游ゴシック"/>
              <a:ea typeface="游ゴシック"/>
            </a:rPr>
            <a:t>　　　　「基本給」の記載欄には、年俸として支払うことを定めた額（各種手当等を除く）</a:t>
          </a:r>
        </a:p>
        <a:p>
          <a:pPr algn="l" rtl="0">
            <a:defRPr sz="1000"/>
          </a:pPr>
          <a:r>
            <a:rPr lang="ja-JP" altLang="en-US" sz="1100" b="0" i="0" u="none" strike="noStrike" baseline="0">
              <a:solidFill>
                <a:srgbClr val="000000"/>
              </a:solidFill>
              <a:latin typeface="游ゴシック"/>
              <a:ea typeface="游ゴシック"/>
            </a:rPr>
            <a:t>　　　　を記載してください。</a:t>
          </a:r>
        </a:p>
        <a:p>
          <a:pPr algn="l" rtl="0">
            <a:defRPr sz="1000"/>
          </a:pPr>
          <a:endParaRPr lang="ja-JP" altLang="en-US" sz="1100" b="0" i="0" u="none" strike="noStrike" baseline="0">
            <a:solidFill>
              <a:srgbClr val="000000"/>
            </a:solidFill>
            <a:latin typeface="游ゴシック"/>
            <a:ea typeface="游ゴシック"/>
          </a:endParaRPr>
        </a:p>
        <a:p>
          <a:pPr algn="l" rtl="0">
            <a:defRPr sz="1000"/>
          </a:pPr>
          <a:r>
            <a:rPr lang="ja-JP" altLang="en-US" sz="1100" b="0" i="0" u="none" strike="noStrike" baseline="0">
              <a:solidFill>
                <a:srgbClr val="000000"/>
              </a:solidFill>
              <a:latin typeface="游ゴシック"/>
              <a:ea typeface="游ゴシック"/>
            </a:rPr>
            <a:t>※時給制、日給制であるにも関わらず曜日によって異なる単価を適用している場合は、「給　与形態」を「月給制」として記載し、「基本給」は月の総支給額から各種手当を引いた額　を記載してください。</a:t>
          </a:r>
        </a:p>
        <a:p>
          <a:pPr algn="l" rtl="0">
            <a:defRPr sz="1000"/>
          </a:pPr>
          <a:endParaRPr lang="ja-JP" altLang="en-US" sz="1100" b="0" i="0" u="none" strike="noStrike" baseline="0">
            <a:solidFill>
              <a:srgbClr val="000000"/>
            </a:solidFill>
            <a:latin typeface="游ゴシック"/>
            <a:ea typeface="游ゴシック"/>
          </a:endParaRPr>
        </a:p>
      </xdr:txBody>
    </xdr:sp>
    <xdr:clientData/>
  </xdr:twoCellAnchor>
  <xdr:twoCellAnchor>
    <xdr:from>
      <xdr:col>29</xdr:col>
      <xdr:colOff>1485901</xdr:colOff>
      <xdr:row>12</xdr:row>
      <xdr:rowOff>987426</xdr:rowOff>
    </xdr:from>
    <xdr:to>
      <xdr:col>41</xdr:col>
      <xdr:colOff>187325</xdr:colOff>
      <xdr:row>18</xdr:row>
      <xdr:rowOff>793750</xdr:rowOff>
    </xdr:to>
    <xdr:sp macro="" textlink="">
      <xdr:nvSpPr>
        <xdr:cNvPr id="4" name="吹き出し: 線 3">
          <a:extLst>
            <a:ext uri="{FF2B5EF4-FFF2-40B4-BE49-F238E27FC236}">
              <a16:creationId xmlns:a16="http://schemas.microsoft.com/office/drawing/2014/main" id="{98487B54-35C3-4E14-9210-7944987CA618}"/>
            </a:ext>
          </a:extLst>
        </xdr:cNvPr>
        <xdr:cNvSpPr/>
      </xdr:nvSpPr>
      <xdr:spPr>
        <a:xfrm>
          <a:off x="41014651" y="12068176"/>
          <a:ext cx="14417674" cy="7235824"/>
        </a:xfrm>
        <a:prstGeom prst="borderCallout1">
          <a:avLst>
            <a:gd name="adj1" fmla="val -777"/>
            <a:gd name="adj2" fmla="val 50091"/>
            <a:gd name="adj3" fmla="val -116035"/>
            <a:gd name="adj4" fmla="val 59982"/>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労働時間の記載にあたっては、以下の定義を適用してください。</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年間所定労働時間　　 </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年間所定労働日数</a:t>
          </a:r>
          <a:r>
            <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日の所定労働時間</a:t>
          </a:r>
          <a:endPar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により計算されます。</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ヶ月平均所定労働時間</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年間所定労働時間</a:t>
          </a:r>
          <a:r>
            <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÷12</a:t>
          </a: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lang="ja-JP" altLang="en-US" sz="3200" b="0" i="0" u="none" strike="noStrike" baseline="0">
              <a:solidFill>
                <a:sysClr val="windowText" lastClr="000000"/>
              </a:solidFill>
              <a:effectLst/>
              <a:latin typeface="ＭＳ ゴシック" panose="020B0609070205080204" pitchFamily="49" charset="-128"/>
              <a:ea typeface="ＭＳ ゴシック" panose="020B0609070205080204" pitchFamily="49" charset="-128"/>
              <a:cs typeface="+mn-cs"/>
            </a:rPr>
            <a:t> により</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計算されます。</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en-US" altLang="ja-JP" sz="3200" b="1">
              <a:solidFill>
                <a:sysClr val="windowText" lastClr="000000"/>
              </a:solidFill>
              <a:effectLst/>
              <a:latin typeface="ＭＳ ゴシック" panose="020B0609070205080204" pitchFamily="49" charset="-128"/>
              <a:ea typeface="ＭＳ ゴシック" panose="020B0609070205080204" pitchFamily="49" charset="-128"/>
            </a:rPr>
            <a:t>1</a:t>
          </a:r>
          <a:r>
            <a:rPr lang="ja-JP" altLang="en-US" sz="3200" b="1">
              <a:solidFill>
                <a:sysClr val="windowText" lastClr="000000"/>
              </a:solidFill>
              <a:effectLst/>
              <a:latin typeface="ＭＳ ゴシック" panose="020B0609070205080204" pitchFamily="49" charset="-128"/>
              <a:ea typeface="ＭＳ ゴシック" panose="020B0609070205080204" pitchFamily="49" charset="-128"/>
            </a:rPr>
            <a:t>週間平均労働時間　　：年間所定労働時間</a:t>
          </a:r>
          <a:r>
            <a:rPr lang="en-US" altLang="ja-JP" sz="3200" b="1">
              <a:solidFill>
                <a:sysClr val="windowText" lastClr="000000"/>
              </a:solidFill>
              <a:effectLst/>
              <a:latin typeface="ＭＳ ゴシック" panose="020B0609070205080204" pitchFamily="49" charset="-128"/>
              <a:ea typeface="ＭＳ ゴシック" panose="020B0609070205080204" pitchFamily="49" charset="-128"/>
            </a:rPr>
            <a:t>÷52</a:t>
          </a:r>
        </a:p>
        <a:p>
          <a:pPr rtl="0"/>
          <a: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t>　　　　　　　　　　　</a:t>
          </a:r>
          <a:r>
            <a:rPr lang="ja-JP" altLang="en-US" sz="3200" b="0" baseline="0">
              <a:solidFill>
                <a:sysClr val="windowText" lastClr="000000"/>
              </a:solidFill>
              <a:effectLst/>
              <a:latin typeface="ＭＳ ゴシック" panose="020B0609070205080204" pitchFamily="49" charset="-128"/>
              <a:ea typeface="ＭＳ ゴシック" panose="020B0609070205080204" pitchFamily="49" charset="-128"/>
            </a:rPr>
            <a:t> により計算されます。</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年間所定労働日数、</a:t>
          </a: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日の所定労働時間を特段設定していない場</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合は、勤務実績に応じて適宜記載してください。</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年間所定労働時間、</a:t>
          </a: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ヶ月平均所定労働時間は</a:t>
          </a: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Excel</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シート上で</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必要事項を入力すると自動計算されます。</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br>
            <a:rPr lang="ja-JP" altLang="en-US" sz="3200">
              <a:solidFill>
                <a:sysClr val="windowText" lastClr="000000"/>
              </a:solidFill>
              <a:latin typeface="ＭＳ 明朝" panose="02020609040205080304" pitchFamily="17" charset="-128"/>
              <a:ea typeface="ＭＳ 明朝" panose="02020609040205080304" pitchFamily="17" charset="-128"/>
            </a:rPr>
          </a:br>
          <a:endParaRPr kumimoji="1" lang="ja-JP" altLang="en-US" sz="3200" kern="12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18</xdr:col>
      <xdr:colOff>1323976</xdr:colOff>
      <xdr:row>19</xdr:row>
      <xdr:rowOff>25400</xdr:rowOff>
    </xdr:from>
    <xdr:to>
      <xdr:col>29</xdr:col>
      <xdr:colOff>2209800</xdr:colOff>
      <xdr:row>29</xdr:row>
      <xdr:rowOff>177801</xdr:rowOff>
    </xdr:to>
    <xdr:sp macro="" textlink="">
      <xdr:nvSpPr>
        <xdr:cNvPr id="5" name="吹き出し: 線 4">
          <a:extLst>
            <a:ext uri="{FF2B5EF4-FFF2-40B4-BE49-F238E27FC236}">
              <a16:creationId xmlns:a16="http://schemas.microsoft.com/office/drawing/2014/main" id="{F3332E56-B077-460C-872B-6FEB575BD065}"/>
            </a:ext>
          </a:extLst>
        </xdr:cNvPr>
        <xdr:cNvSpPr/>
      </xdr:nvSpPr>
      <xdr:spPr>
        <a:xfrm>
          <a:off x="22469476" y="19773900"/>
          <a:ext cx="19269074" cy="8978901"/>
        </a:xfrm>
        <a:prstGeom prst="borderCallout1">
          <a:avLst>
            <a:gd name="adj1" fmla="val -777"/>
            <a:gd name="adj2" fmla="val 50091"/>
            <a:gd name="adj3" fmla="val -110343"/>
            <a:gd name="adj4" fmla="val 45465"/>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以下の計算式により申請の基準となる時間給を算出し、記載をお願いします。</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なお、４つの給与形態ごとに計算方法が異なります。</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月給制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時間給＝（</a:t>
          </a:r>
          <a:r>
            <a:rPr lang="ja-JP" altLang="en-US" sz="3200" b="1" i="0" u="sng">
              <a:solidFill>
                <a:sysClr val="windowText" lastClr="000000"/>
              </a:solidFill>
              <a:effectLst/>
              <a:latin typeface="ＭＳ ゴシック" panose="020B0609070205080204" pitchFamily="49" charset="-128"/>
              <a:ea typeface="ＭＳ ゴシック" panose="020B0609070205080204" pitchFamily="49" charset="-128"/>
              <a:cs typeface="+mn-cs"/>
            </a:rPr>
            <a:t>基本給＋諸手当</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１ヶ月平均所定労働時間</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日給制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時間給＝（</a:t>
          </a:r>
          <a:r>
            <a:rPr lang="ja-JP" altLang="en-US" sz="3200" b="1" i="0" u="sng">
              <a:solidFill>
                <a:sysClr val="windowText" lastClr="000000"/>
              </a:solidFill>
              <a:effectLst/>
              <a:latin typeface="ＭＳ ゴシック" panose="020B0609070205080204" pitchFamily="49" charset="-128"/>
              <a:ea typeface="ＭＳ ゴシック" panose="020B0609070205080204" pitchFamily="49" charset="-128"/>
              <a:cs typeface="+mn-cs"/>
            </a:rPr>
            <a:t>基本給</a:t>
          </a:r>
          <a:r>
            <a:rPr lang="en-US" altLang="ja-JP" sz="3200" b="1" i="0" u="sng">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sng">
              <a:solidFill>
                <a:sysClr val="windowText" lastClr="000000"/>
              </a:solidFill>
              <a:effectLst/>
              <a:latin typeface="ＭＳ ゴシック" panose="020B0609070205080204" pitchFamily="49" charset="-128"/>
              <a:ea typeface="ＭＳ ゴシック" panose="020B0609070205080204" pitchFamily="49" charset="-128"/>
              <a:cs typeface="+mn-cs"/>
            </a:rPr>
            <a:t>１日の所定労働時間</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sng">
              <a:solidFill>
                <a:sysClr val="windowText" lastClr="000000"/>
              </a:solidFill>
              <a:effectLst/>
              <a:latin typeface="ＭＳ ゴシック" panose="020B0609070205080204" pitchFamily="49" charset="-128"/>
              <a:ea typeface="ＭＳ ゴシック" panose="020B0609070205080204" pitchFamily="49" charset="-128"/>
              <a:cs typeface="+mn-cs"/>
            </a:rPr>
            <a:t>諸手当</a:t>
          </a:r>
          <a:r>
            <a:rPr lang="en-US" altLang="ja-JP" sz="3200" b="1" i="0" u="sng">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sng">
              <a:solidFill>
                <a:sysClr val="windowText" lastClr="000000"/>
              </a:solidFill>
              <a:effectLst/>
              <a:latin typeface="ＭＳ ゴシック" panose="020B0609070205080204" pitchFamily="49" charset="-128"/>
              <a:ea typeface="ＭＳ ゴシック" panose="020B0609070205080204" pitchFamily="49" charset="-128"/>
              <a:cs typeface="+mn-cs"/>
            </a:rPr>
            <a:t>１ヶ月平均所定労働時間</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時給制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時間給＝基本給＋（諸手当</a:t>
          </a:r>
          <a:r>
            <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１ヶ月平均所定労働時間）</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（各種手当額を反映する必要がありますので、必ずご確認ください）</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年俸制</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時間給＝（基本給＋諸手当</a:t>
          </a:r>
          <a:r>
            <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×12</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1"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年間所定労働時間</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br>
            <a:rPr lang="ja-JP" altLang="en-US" sz="3200" b="0">
              <a:solidFill>
                <a:sysClr val="windowText" lastClr="000000"/>
              </a:solidFill>
              <a:effectLst/>
              <a:latin typeface="ＭＳ ゴシック" panose="020B0609070205080204" pitchFamily="49" charset="-128"/>
              <a:ea typeface="ＭＳ ゴシック" panose="020B0609070205080204" pitchFamily="49" charset="-128"/>
            </a:rPr>
          </a:b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諸手当については、１ヶ月ごとの支給額に基づき計算してください。また、賃金の判断対　</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象となるもののみを記入し、割増賃金（残業）や通勤手当など、対象外となるものは含め　</a:t>
          </a:r>
          <a:endPar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rtl="0"/>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ないようにしてください。</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pPr rtl="0"/>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申請にあたっての時間給について、</a:t>
          </a:r>
          <a:r>
            <a:rPr lang="en-US" altLang="ja-JP"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Excel</a:t>
          </a:r>
          <a:r>
            <a:rPr lang="ja-JP" altLang="en-US" sz="32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シート上で入力する場合は自動計算されます。</a:t>
          </a:r>
          <a:endParaRPr lang="ja-JP" altLang="en-US" sz="3200" b="0">
            <a:solidFill>
              <a:sysClr val="windowText" lastClr="000000"/>
            </a:solidFill>
            <a:effectLst/>
            <a:latin typeface="ＭＳ ゴシック" panose="020B0609070205080204" pitchFamily="49" charset="-128"/>
            <a:ea typeface="ＭＳ ゴシック" panose="020B0609070205080204" pitchFamily="49" charset="-128"/>
          </a:endParaRPr>
        </a:p>
        <a:p>
          <a:br>
            <a:rPr lang="ja-JP" altLang="en-US" sz="3200">
              <a:solidFill>
                <a:sysClr val="windowText" lastClr="000000"/>
              </a:solidFill>
              <a:latin typeface="ＭＳ 明朝" panose="02020609040205080304" pitchFamily="17" charset="-128"/>
              <a:ea typeface="ＭＳ 明朝" panose="02020609040205080304" pitchFamily="17" charset="-128"/>
            </a:rPr>
          </a:br>
          <a:br>
            <a:rPr lang="ja-JP" altLang="en-US" sz="3200">
              <a:solidFill>
                <a:sysClr val="windowText" lastClr="000000"/>
              </a:solidFill>
              <a:latin typeface="ＭＳ 明朝" panose="02020609040205080304" pitchFamily="17" charset="-128"/>
              <a:ea typeface="ＭＳ 明朝" panose="02020609040205080304" pitchFamily="17" charset="-128"/>
            </a:rPr>
          </a:br>
          <a:endParaRPr kumimoji="1" lang="ja-JP" altLang="en-US" sz="3200" kern="12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34</xdr:col>
      <xdr:colOff>2025651</xdr:colOff>
      <xdr:row>19</xdr:row>
      <xdr:rowOff>1171575</xdr:rowOff>
    </xdr:from>
    <xdr:to>
      <xdr:col>43</xdr:col>
      <xdr:colOff>1892301</xdr:colOff>
      <xdr:row>20</xdr:row>
      <xdr:rowOff>581025</xdr:rowOff>
    </xdr:to>
    <xdr:sp macro="" textlink="">
      <xdr:nvSpPr>
        <xdr:cNvPr id="6" name="吹き出し: 線 5">
          <a:extLst>
            <a:ext uri="{FF2B5EF4-FFF2-40B4-BE49-F238E27FC236}">
              <a16:creationId xmlns:a16="http://schemas.microsoft.com/office/drawing/2014/main" id="{CCDDE2E6-EAF5-45F0-9A5E-177160C8A563}"/>
            </a:ext>
          </a:extLst>
        </xdr:cNvPr>
        <xdr:cNvSpPr/>
      </xdr:nvSpPr>
      <xdr:spPr>
        <a:xfrm>
          <a:off x="50380901" y="20920075"/>
          <a:ext cx="6280150" cy="647700"/>
        </a:xfrm>
        <a:prstGeom prst="borderCallout1">
          <a:avLst>
            <a:gd name="adj1" fmla="val -777"/>
            <a:gd name="adj2" fmla="val 50091"/>
            <a:gd name="adj3" fmla="val -2682543"/>
            <a:gd name="adj4" fmla="val 82368"/>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a:r>
            <a:rPr kumimoji="1" lang="ja-JP" altLang="en-US" sz="3200" kern="1200">
              <a:solidFill>
                <a:sysClr val="windowText" lastClr="000000"/>
              </a:solidFill>
              <a:latin typeface="ＭＳ ゴシック" panose="020B0609070205080204" pitchFamily="49" charset="-128"/>
              <a:ea typeface="ＭＳ ゴシック" panose="020B0609070205080204" pitchFamily="49" charset="-128"/>
            </a:rPr>
            <a:t>この列については記載不要です。</a:t>
          </a:r>
        </a:p>
      </xdr:txBody>
    </xdr:sp>
    <xdr:clientData/>
  </xdr:twoCellAnchor>
  <xdr:twoCellAnchor>
    <xdr:from>
      <xdr:col>17</xdr:col>
      <xdr:colOff>2149476</xdr:colOff>
      <xdr:row>1</xdr:row>
      <xdr:rowOff>1047750</xdr:rowOff>
    </xdr:from>
    <xdr:to>
      <xdr:col>24</xdr:col>
      <xdr:colOff>3587751</xdr:colOff>
      <xdr:row>2</xdr:row>
      <xdr:rowOff>57150</xdr:rowOff>
    </xdr:to>
    <xdr:sp macro="" textlink="">
      <xdr:nvSpPr>
        <xdr:cNvPr id="7" name="吹き出し: 線 6">
          <a:extLst>
            <a:ext uri="{FF2B5EF4-FFF2-40B4-BE49-F238E27FC236}">
              <a16:creationId xmlns:a16="http://schemas.microsoft.com/office/drawing/2014/main" id="{E0A598FF-7F3C-44F7-8FA6-F741AD547894}"/>
            </a:ext>
          </a:extLst>
        </xdr:cNvPr>
        <xdr:cNvSpPr/>
      </xdr:nvSpPr>
      <xdr:spPr>
        <a:xfrm>
          <a:off x="20945476" y="1238250"/>
          <a:ext cx="15979775" cy="596900"/>
        </a:xfrm>
        <a:prstGeom prst="borderCallout1">
          <a:avLst>
            <a:gd name="adj1" fmla="val -777"/>
            <a:gd name="adj2" fmla="val 50091"/>
            <a:gd name="adj3" fmla="val -51701"/>
            <a:gd name="adj4" fmla="val -9311"/>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a:r>
            <a:rPr kumimoji="1" lang="ja-JP" altLang="en-US" sz="3200" kern="1200">
              <a:solidFill>
                <a:sysClr val="windowText" lastClr="000000"/>
              </a:solidFill>
              <a:latin typeface="ＭＳ ゴシック" panose="020B0609070205080204" pitchFamily="49" charset="-128"/>
              <a:ea typeface="ＭＳ ゴシック" panose="020B0609070205080204" pitchFamily="49" charset="-128"/>
            </a:rPr>
            <a:t>事業所名をご記名ください。なお、本様式は</a:t>
          </a:r>
          <a:r>
            <a:rPr kumimoji="1" lang="ja-JP" altLang="en-US" sz="3200" b="1" kern="1200">
              <a:solidFill>
                <a:sysClr val="windowText" lastClr="000000"/>
              </a:solidFill>
              <a:latin typeface="ＭＳ ゴシック" panose="020B0609070205080204" pitchFamily="49" charset="-128"/>
              <a:ea typeface="ＭＳ ゴシック" panose="020B0609070205080204" pitchFamily="49" charset="-128"/>
            </a:rPr>
            <a:t>事業所単位での作成</a:t>
          </a:r>
          <a:r>
            <a:rPr kumimoji="1" lang="ja-JP" altLang="en-US" sz="3200" kern="1200">
              <a:solidFill>
                <a:sysClr val="windowText" lastClr="000000"/>
              </a:solidFill>
              <a:latin typeface="ＭＳ ゴシック" panose="020B0609070205080204" pitchFamily="49" charset="-128"/>
              <a:ea typeface="ＭＳ ゴシック" panose="020B0609070205080204" pitchFamily="49" charset="-128"/>
            </a:rPr>
            <a:t>をお願いいたします。</a:t>
          </a:r>
        </a:p>
      </xdr:txBody>
    </xdr:sp>
    <xdr:clientData/>
  </xdr:twoCellAnchor>
  <xdr:twoCellAnchor>
    <xdr:from>
      <xdr:col>33</xdr:col>
      <xdr:colOff>542924</xdr:colOff>
      <xdr:row>23</xdr:row>
      <xdr:rowOff>339726</xdr:rowOff>
    </xdr:from>
    <xdr:to>
      <xdr:col>43</xdr:col>
      <xdr:colOff>1206499</xdr:colOff>
      <xdr:row>24</xdr:row>
      <xdr:rowOff>987426</xdr:rowOff>
    </xdr:to>
    <xdr:sp macro="" textlink="">
      <xdr:nvSpPr>
        <xdr:cNvPr id="8" name="吹き出し: 線 7">
          <a:extLst>
            <a:ext uri="{FF2B5EF4-FFF2-40B4-BE49-F238E27FC236}">
              <a16:creationId xmlns:a16="http://schemas.microsoft.com/office/drawing/2014/main" id="{75621472-EF56-B48F-6392-7A761400CE13}"/>
            </a:ext>
          </a:extLst>
        </xdr:cNvPr>
        <xdr:cNvSpPr/>
      </xdr:nvSpPr>
      <xdr:spPr>
        <a:xfrm>
          <a:off x="48898174" y="25041226"/>
          <a:ext cx="11617325" cy="1885950"/>
        </a:xfrm>
        <a:prstGeom prst="borderCallout1">
          <a:avLst>
            <a:gd name="adj1" fmla="val 40834"/>
            <a:gd name="adj2" fmla="val 111"/>
            <a:gd name="adj3" fmla="val 135991"/>
            <a:gd name="adj4" fmla="val -44555"/>
          </a:avLst>
        </a:prstGeom>
        <a:solidFill>
          <a:schemeClr val="accent3">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kern="1200">
              <a:solidFill>
                <a:sysClr val="windowText" lastClr="000000"/>
              </a:solidFill>
              <a:latin typeface="ＭＳ ゴシック" panose="020B0609070205080204" pitchFamily="49" charset="-128"/>
              <a:ea typeface="ＭＳ ゴシック" panose="020B0609070205080204" pitchFamily="49" charset="-128"/>
            </a:rPr>
            <a:t>本様式に記載した、支援対象となる従業員数について、正規・非正規別に人数を記載してください。</a:t>
          </a:r>
          <a:endParaRPr kumimoji="1" lang="en-US" altLang="ja-JP" sz="3200" kern="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ysClr val="windowText" lastClr="000000"/>
              </a:solidFill>
              <a:latin typeface="ＭＳ ゴシック" panose="020B0609070205080204" pitchFamily="49" charset="-128"/>
              <a:ea typeface="ＭＳ ゴシック" panose="020B0609070205080204" pitchFamily="49" charset="-128"/>
            </a:rPr>
            <a:t>また、申請額についても併せてご記載ください。</a:t>
          </a:r>
          <a:endParaRPr kumimoji="1" lang="en-US" altLang="ja-JP" sz="3200" kern="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24</xdr:col>
      <xdr:colOff>3762374</xdr:colOff>
      <xdr:row>1</xdr:row>
      <xdr:rowOff>488950</xdr:rowOff>
    </xdr:from>
    <xdr:to>
      <xdr:col>43</xdr:col>
      <xdr:colOff>1905000</xdr:colOff>
      <xdr:row>1</xdr:row>
      <xdr:rowOff>1441450</xdr:rowOff>
    </xdr:to>
    <xdr:sp macro="" textlink="">
      <xdr:nvSpPr>
        <xdr:cNvPr id="9" name="テキスト ボックス 8">
          <a:extLst>
            <a:ext uri="{FF2B5EF4-FFF2-40B4-BE49-F238E27FC236}">
              <a16:creationId xmlns:a16="http://schemas.microsoft.com/office/drawing/2014/main" id="{11678263-B21E-0D08-6CD7-9D7182C5B2E8}"/>
            </a:ext>
          </a:extLst>
        </xdr:cNvPr>
        <xdr:cNvSpPr txBox="1"/>
      </xdr:nvSpPr>
      <xdr:spPr>
        <a:xfrm>
          <a:off x="37099874" y="679450"/>
          <a:ext cx="19573876" cy="95250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4000" b="1" kern="1200">
              <a:latin typeface="ＭＳ ゴシック" panose="020B0609070205080204" pitchFamily="49" charset="-128"/>
              <a:ea typeface="ＭＳ ゴシック" panose="020B0609070205080204" pitchFamily="49" charset="-128"/>
            </a:rPr>
            <a:t>賃金引上げ前、引上げ後のそれぞれについて時間給を換算し、記載をお願いします。</a:t>
          </a:r>
          <a:endParaRPr kumimoji="1" lang="en-US" altLang="ja-JP" sz="4000" b="1" kern="12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196850</xdr:colOff>
      <xdr:row>12</xdr:row>
      <xdr:rowOff>34925</xdr:rowOff>
    </xdr:from>
    <xdr:to>
      <xdr:col>8</xdr:col>
      <xdr:colOff>387350</xdr:colOff>
      <xdr:row>12</xdr:row>
      <xdr:rowOff>1216025</xdr:rowOff>
    </xdr:to>
    <xdr:sp macro="" textlink="">
      <xdr:nvSpPr>
        <xdr:cNvPr id="2" name="吹き出し: 線 1">
          <a:extLst>
            <a:ext uri="{FF2B5EF4-FFF2-40B4-BE49-F238E27FC236}">
              <a16:creationId xmlns:a16="http://schemas.microsoft.com/office/drawing/2014/main" id="{BB99E472-9401-48EC-8F3B-547284FFD574}"/>
            </a:ext>
          </a:extLst>
        </xdr:cNvPr>
        <xdr:cNvSpPr/>
      </xdr:nvSpPr>
      <xdr:spPr>
        <a:xfrm>
          <a:off x="387350" y="11115675"/>
          <a:ext cx="6254750" cy="1181100"/>
        </a:xfrm>
        <a:prstGeom prst="borderCallout1">
          <a:avLst>
            <a:gd name="adj1" fmla="val 3149"/>
            <a:gd name="adj2" fmla="val 43538"/>
            <a:gd name="adj3" fmla="val -110571"/>
            <a:gd name="adj4" fmla="val 73763"/>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a:r>
            <a:rPr kumimoji="1" lang="ja-JP" altLang="en-US" sz="3200" kern="1200">
              <a:solidFill>
                <a:sysClr val="windowText" lastClr="000000"/>
              </a:solidFill>
              <a:latin typeface="ＭＳ ゴシック" panose="020B0609070205080204" pitchFamily="49" charset="-128"/>
              <a:ea typeface="ＭＳ ゴシック" panose="020B0609070205080204" pitchFamily="49" charset="-128"/>
            </a:rPr>
            <a:t>申請対象となる労働者の氏名と雇用形態を記載してください。</a:t>
          </a:r>
        </a:p>
      </xdr:txBody>
    </xdr:sp>
    <xdr:clientData/>
  </xdr:twoCellAnchor>
  <xdr:twoCellAnchor>
    <xdr:from>
      <xdr:col>15</xdr:col>
      <xdr:colOff>142875</xdr:colOff>
      <xdr:row>14</xdr:row>
      <xdr:rowOff>831849</xdr:rowOff>
    </xdr:from>
    <xdr:to>
      <xdr:col>18</xdr:col>
      <xdr:colOff>977901</xdr:colOff>
      <xdr:row>20</xdr:row>
      <xdr:rowOff>542925</xdr:rowOff>
    </xdr:to>
    <xdr:sp macro="" textlink="">
      <xdr:nvSpPr>
        <xdr:cNvPr id="10" name="吹き出し: 線 9">
          <a:extLst>
            <a:ext uri="{FF2B5EF4-FFF2-40B4-BE49-F238E27FC236}">
              <a16:creationId xmlns:a16="http://schemas.microsoft.com/office/drawing/2014/main" id="{E7CF43E2-A3BF-A693-43AA-B1B4A7D19367}"/>
            </a:ext>
          </a:extLst>
        </xdr:cNvPr>
        <xdr:cNvSpPr/>
      </xdr:nvSpPr>
      <xdr:spPr>
        <a:xfrm>
          <a:off x="14874875" y="14389099"/>
          <a:ext cx="7248526" cy="7140576"/>
        </a:xfrm>
        <a:prstGeom prst="borderCallout1">
          <a:avLst>
            <a:gd name="adj1" fmla="val -386"/>
            <a:gd name="adj2" fmla="val 30128"/>
            <a:gd name="adj3" fmla="val -61760"/>
            <a:gd name="adj4" fmla="val 38816"/>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2026</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年（</a:t>
          </a:r>
          <a:r>
            <a:rPr kumimoji="1" lang="en-US" altLang="ja-JP" sz="3200" kern="1200">
              <a:solidFill>
                <a:schemeClr val="tx1"/>
              </a:solidFill>
              <a:latin typeface="ＭＳ ゴシック" panose="020B0609070205080204" pitchFamily="49" charset="-128"/>
              <a:ea typeface="ＭＳ ゴシック" panose="020B0609070205080204" pitchFamily="49" charset="-128"/>
            </a:rPr>
            <a:t>1</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月</a:t>
          </a:r>
          <a:r>
            <a:rPr kumimoji="1" lang="en-US" altLang="ja-JP" sz="3200" kern="1200">
              <a:solidFill>
                <a:schemeClr val="tx1"/>
              </a:solidFill>
              <a:latin typeface="ＭＳ ゴシック" panose="020B0609070205080204" pitchFamily="49" charset="-128"/>
              <a:ea typeface="ＭＳ ゴシック" panose="020B0609070205080204" pitchFamily="49" charset="-128"/>
            </a:rPr>
            <a:t>4</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日～</a:t>
          </a:r>
          <a:r>
            <a:rPr kumimoji="1" lang="en-US" altLang="ja-JP" sz="3200" kern="1200">
              <a:solidFill>
                <a:schemeClr val="tx1"/>
              </a:solidFill>
              <a:latin typeface="ＭＳ ゴシック" panose="020B0609070205080204" pitchFamily="49" charset="-128"/>
              <a:ea typeface="ＭＳ ゴシック" panose="020B0609070205080204" pitchFamily="49" charset="-128"/>
            </a:rPr>
            <a:t>12</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月</a:t>
          </a:r>
          <a:r>
            <a:rPr kumimoji="1" lang="en-US" altLang="ja-JP" sz="3200" kern="1200">
              <a:solidFill>
                <a:schemeClr val="tx1"/>
              </a:solidFill>
              <a:latin typeface="ＭＳ ゴシック" panose="020B0609070205080204" pitchFamily="49" charset="-128"/>
              <a:ea typeface="ＭＳ ゴシック" panose="020B0609070205080204" pitchFamily="49" charset="-128"/>
            </a:rPr>
            <a:t>28</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日）における年間所定労働日数は、</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3200">
              <a:solidFill>
                <a:schemeClr val="tx1"/>
              </a:solidFill>
              <a:effectLst/>
              <a:latin typeface="ＭＳ ゴシック" panose="020B0609070205080204" pitchFamily="49" charset="-128"/>
              <a:ea typeface="ＭＳ ゴシック" panose="020B0609070205080204" pitchFamily="49" charset="-128"/>
              <a:cs typeface="+mn-cs"/>
            </a:rPr>
            <a:t>土日祝日を休みとした場合</a:t>
          </a:r>
          <a:r>
            <a:rPr kumimoji="1" lang="en-US" altLang="ja-JP" sz="3200">
              <a:solidFill>
                <a:schemeClr val="tx1"/>
              </a:solidFill>
              <a:effectLst/>
              <a:latin typeface="ＭＳ ゴシック" panose="020B0609070205080204" pitchFamily="49" charset="-128"/>
              <a:ea typeface="ＭＳ ゴシック" panose="020B0609070205080204" pitchFamily="49" charset="-128"/>
              <a:cs typeface="+mn-cs"/>
            </a:rPr>
            <a:t> </a:t>
          </a:r>
          <a:r>
            <a:rPr kumimoji="1" lang="en-US" altLang="ja-JP" sz="3200" b="1" kern="1200">
              <a:solidFill>
                <a:schemeClr val="tx1"/>
              </a:solidFill>
              <a:latin typeface="ＭＳ ゴシック" panose="020B0609070205080204" pitchFamily="49" charset="-128"/>
              <a:ea typeface="ＭＳ ゴシック" panose="020B0609070205080204" pitchFamily="49" charset="-128"/>
            </a:rPr>
            <a:t>240</a:t>
          </a:r>
          <a:r>
            <a:rPr kumimoji="1" lang="ja-JP" altLang="en-US" sz="3200" b="1" kern="1200">
              <a:solidFill>
                <a:schemeClr val="tx1"/>
              </a:solidFill>
              <a:latin typeface="ＭＳ ゴシック" panose="020B0609070205080204" pitchFamily="49" charset="-128"/>
              <a:ea typeface="ＭＳ ゴシック" panose="020B0609070205080204" pitchFamily="49" charset="-128"/>
            </a:rPr>
            <a:t>日</a:t>
          </a:r>
          <a:endParaRPr kumimoji="1" lang="en-US" altLang="ja-JP" sz="3200" b="1"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b="0" kern="1200">
              <a:solidFill>
                <a:schemeClr val="tx1"/>
              </a:solidFill>
              <a:latin typeface="ＭＳ ゴシック" panose="020B0609070205080204" pitchFamily="49" charset="-128"/>
              <a:ea typeface="ＭＳ ゴシック" panose="020B0609070205080204" pitchFamily="49" charset="-128"/>
            </a:rPr>
            <a:t>日祝日を休みとした場合 </a:t>
          </a:r>
          <a:r>
            <a:rPr kumimoji="1" lang="en-US" altLang="ja-JP" sz="3200" b="1" kern="1200">
              <a:solidFill>
                <a:schemeClr val="tx1"/>
              </a:solidFill>
              <a:latin typeface="ＭＳ ゴシック" panose="020B0609070205080204" pitchFamily="49" charset="-128"/>
              <a:ea typeface="ＭＳ ゴシック" panose="020B0609070205080204" pitchFamily="49" charset="-128"/>
            </a:rPr>
            <a:t>291</a:t>
          </a:r>
          <a:r>
            <a:rPr kumimoji="1" lang="ja-JP" altLang="en-US" sz="3200" b="1" kern="1200">
              <a:solidFill>
                <a:schemeClr val="tx1"/>
              </a:solidFill>
              <a:latin typeface="ＭＳ ゴシック" panose="020B0609070205080204" pitchFamily="49" charset="-128"/>
              <a:ea typeface="ＭＳ ゴシック" panose="020B0609070205080204" pitchFamily="49" charset="-128"/>
            </a:rPr>
            <a:t>日</a:t>
          </a:r>
          <a:endParaRPr kumimoji="1" lang="en-US" altLang="ja-JP" sz="3200" b="1"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です。</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2025</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年（</a:t>
          </a:r>
          <a:r>
            <a:rPr kumimoji="1" lang="en-US" altLang="ja-JP" sz="3200" kern="1200">
              <a:solidFill>
                <a:schemeClr val="tx1"/>
              </a:solidFill>
              <a:latin typeface="ＭＳ ゴシック" panose="020B0609070205080204" pitchFamily="49" charset="-128"/>
              <a:ea typeface="ＭＳ ゴシック" panose="020B0609070205080204" pitchFamily="49" charset="-128"/>
            </a:rPr>
            <a:t>1</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月</a:t>
          </a:r>
          <a:r>
            <a:rPr kumimoji="1" lang="en-US" altLang="ja-JP" sz="3200" kern="1200">
              <a:solidFill>
                <a:schemeClr val="tx1"/>
              </a:solidFill>
              <a:latin typeface="ＭＳ ゴシック" panose="020B0609070205080204" pitchFamily="49" charset="-128"/>
              <a:ea typeface="ＭＳ ゴシック" panose="020B0609070205080204" pitchFamily="49" charset="-128"/>
            </a:rPr>
            <a:t>6</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日～</a:t>
          </a:r>
          <a:r>
            <a:rPr kumimoji="1" lang="en-US" altLang="ja-JP" sz="3200" kern="1200">
              <a:solidFill>
                <a:schemeClr val="tx1"/>
              </a:solidFill>
              <a:latin typeface="ＭＳ ゴシック" panose="020B0609070205080204" pitchFamily="49" charset="-128"/>
              <a:ea typeface="ＭＳ ゴシック" panose="020B0609070205080204" pitchFamily="49" charset="-128"/>
            </a:rPr>
            <a:t>12</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月</a:t>
          </a:r>
          <a:r>
            <a:rPr kumimoji="1" lang="en-US" altLang="ja-JP" sz="3200" kern="1200">
              <a:solidFill>
                <a:schemeClr val="tx1"/>
              </a:solidFill>
              <a:latin typeface="ＭＳ ゴシック" panose="020B0609070205080204" pitchFamily="49" charset="-128"/>
              <a:ea typeface="ＭＳ ゴシック" panose="020B0609070205080204" pitchFamily="49" charset="-128"/>
            </a:rPr>
            <a:t>27</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日）における年間所定労働日数は、</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土日祝日を休みとした場合 </a:t>
          </a:r>
          <a:r>
            <a:rPr kumimoji="1" lang="en-US" altLang="ja-JP" sz="3200" b="1" kern="1200">
              <a:solidFill>
                <a:schemeClr val="tx1"/>
              </a:solidFill>
              <a:latin typeface="ＭＳ ゴシック" panose="020B0609070205080204" pitchFamily="49" charset="-128"/>
              <a:ea typeface="ＭＳ ゴシック" panose="020B0609070205080204" pitchFamily="49" charset="-128"/>
            </a:rPr>
            <a:t>241</a:t>
          </a:r>
          <a:r>
            <a:rPr kumimoji="1" lang="ja-JP" altLang="en-US" sz="3200" b="1" kern="1200">
              <a:solidFill>
                <a:schemeClr val="tx1"/>
              </a:solidFill>
              <a:latin typeface="ＭＳ ゴシック" panose="020B0609070205080204" pitchFamily="49" charset="-128"/>
              <a:ea typeface="ＭＳ ゴシック" panose="020B0609070205080204" pitchFamily="49" charset="-128"/>
            </a:rPr>
            <a:t>日</a:t>
          </a:r>
          <a:endParaRPr kumimoji="1" lang="en-US" altLang="ja-JP" sz="3200" b="1"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日祝日を休みとした場合 </a:t>
          </a:r>
          <a:r>
            <a:rPr kumimoji="1" lang="en-US" altLang="ja-JP" sz="3200" b="1" kern="1200">
              <a:solidFill>
                <a:schemeClr val="tx1"/>
              </a:solidFill>
              <a:latin typeface="ＭＳ ゴシック" panose="020B0609070205080204" pitchFamily="49" charset="-128"/>
              <a:ea typeface="ＭＳ ゴシック" panose="020B0609070205080204" pitchFamily="49" charset="-128"/>
            </a:rPr>
            <a:t>291</a:t>
          </a:r>
          <a:r>
            <a:rPr kumimoji="1" lang="ja-JP" altLang="en-US" sz="3200" b="1" kern="1200">
              <a:solidFill>
                <a:schemeClr val="tx1"/>
              </a:solidFill>
              <a:latin typeface="ＭＳ ゴシック" panose="020B0609070205080204" pitchFamily="49" charset="-128"/>
              <a:ea typeface="ＭＳ ゴシック" panose="020B0609070205080204" pitchFamily="49" charset="-128"/>
            </a:rPr>
            <a:t>日</a:t>
          </a:r>
          <a:endParaRPr kumimoji="1" lang="en-US" altLang="ja-JP" sz="3200" b="1"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です。</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適宜ご参考にしてください。</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 </a:t>
          </a:r>
          <a:endParaRPr kumimoji="1" lang="ja-JP" altLang="en-US" sz="3200" kern="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38100</xdr:colOff>
      <xdr:row>12</xdr:row>
      <xdr:rowOff>1196975</xdr:rowOff>
    </xdr:from>
    <xdr:to>
      <xdr:col>21</xdr:col>
      <xdr:colOff>2581276</xdr:colOff>
      <xdr:row>18</xdr:row>
      <xdr:rowOff>1063625</xdr:rowOff>
    </xdr:to>
    <xdr:sp macro="" textlink="">
      <xdr:nvSpPr>
        <xdr:cNvPr id="11" name="吹き出し: 線 10">
          <a:extLst>
            <a:ext uri="{FF2B5EF4-FFF2-40B4-BE49-F238E27FC236}">
              <a16:creationId xmlns:a16="http://schemas.microsoft.com/office/drawing/2014/main" id="{D0CA681B-10E9-497A-ABFD-FB62126C0092}"/>
            </a:ext>
          </a:extLst>
        </xdr:cNvPr>
        <xdr:cNvSpPr/>
      </xdr:nvSpPr>
      <xdr:spPr>
        <a:xfrm>
          <a:off x="23533100" y="12277725"/>
          <a:ext cx="7242176" cy="7296150"/>
        </a:xfrm>
        <a:prstGeom prst="borderCallout1">
          <a:avLst>
            <a:gd name="adj1" fmla="val 1215"/>
            <a:gd name="adj2" fmla="val 70927"/>
            <a:gd name="adj3" fmla="val -34805"/>
            <a:gd name="adj4" fmla="val -44211"/>
          </a:avLst>
        </a:prstGeom>
        <a:solidFill>
          <a:schemeClr val="accent3">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1</a:t>
          </a:r>
          <a:r>
            <a:rPr kumimoji="1" lang="ja-JP" altLang="en-US" sz="3200" kern="1200">
              <a:solidFill>
                <a:schemeClr val="tx1"/>
              </a:solidFill>
              <a:latin typeface="ＭＳ ゴシック" panose="020B0609070205080204" pitchFamily="49" charset="-128"/>
              <a:ea typeface="ＭＳ ゴシック" panose="020B0609070205080204" pitchFamily="49" charset="-128"/>
            </a:rPr>
            <a:t>日の所定労働時間については、「時間」単位での記載をお願いします。</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「分単位」を「時間単位」に変換すると、以下のとおりになります。</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10</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0.167</a:t>
          </a:r>
          <a:r>
            <a:rPr kumimoji="1" lang="ja-JP" altLang="en-US" sz="3200" kern="1200">
              <a:solidFill>
                <a:schemeClr val="tx1"/>
              </a:solidFill>
              <a:latin typeface="ＭＳ ゴシック" panose="020B0609070205080204" pitchFamily="49" charset="-128"/>
              <a:ea typeface="ＭＳ ゴシック" panose="020B0609070205080204" pitchFamily="49" charset="-128"/>
            </a:rPr>
            <a:t>　</a:t>
          </a:r>
          <a:r>
            <a:rPr kumimoji="1" lang="en-US" altLang="ja-JP" sz="3200" kern="1200">
              <a:solidFill>
                <a:schemeClr val="tx1"/>
              </a:solidFill>
              <a:latin typeface="ＭＳ ゴシック" panose="020B0609070205080204" pitchFamily="49" charset="-128"/>
              <a:ea typeface="ＭＳ ゴシック" panose="020B0609070205080204" pitchFamily="49" charset="-128"/>
            </a:rPr>
            <a:t>15</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0.25</a:t>
          </a:r>
        </a:p>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20</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0.333</a:t>
          </a:r>
          <a:r>
            <a:rPr kumimoji="1" lang="ja-JP" altLang="en-US" sz="3200" kern="1200">
              <a:solidFill>
                <a:schemeClr val="tx1"/>
              </a:solidFill>
              <a:latin typeface="ＭＳ ゴシック" panose="020B0609070205080204" pitchFamily="49" charset="-128"/>
              <a:ea typeface="ＭＳ ゴシック" panose="020B0609070205080204" pitchFamily="49" charset="-128"/>
            </a:rPr>
            <a:t>　</a:t>
          </a:r>
          <a:r>
            <a:rPr kumimoji="1" lang="en-US" altLang="ja-JP" sz="3200" kern="1200">
              <a:solidFill>
                <a:schemeClr val="tx1"/>
              </a:solidFill>
              <a:latin typeface="ＭＳ ゴシック" panose="020B0609070205080204" pitchFamily="49" charset="-128"/>
              <a:ea typeface="ＭＳ ゴシック" panose="020B0609070205080204" pitchFamily="49" charset="-128"/>
            </a:rPr>
            <a:t>30</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0.5</a:t>
          </a:r>
        </a:p>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40</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0.667</a:t>
          </a:r>
          <a:r>
            <a:rPr kumimoji="1" lang="ja-JP" altLang="en-US" sz="3200" kern="1200">
              <a:solidFill>
                <a:schemeClr val="tx1"/>
              </a:solidFill>
              <a:latin typeface="ＭＳ ゴシック" panose="020B0609070205080204" pitchFamily="49" charset="-128"/>
              <a:ea typeface="ＭＳ ゴシック" panose="020B0609070205080204" pitchFamily="49" charset="-128"/>
            </a:rPr>
            <a:t>　</a:t>
          </a:r>
          <a:r>
            <a:rPr kumimoji="1" lang="en-US" altLang="ja-JP" sz="3200" kern="1200">
              <a:solidFill>
                <a:schemeClr val="tx1"/>
              </a:solidFill>
              <a:latin typeface="ＭＳ ゴシック" panose="020B0609070205080204" pitchFamily="49" charset="-128"/>
              <a:ea typeface="ＭＳ ゴシック" panose="020B0609070205080204" pitchFamily="49" charset="-128"/>
            </a:rPr>
            <a:t>45</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0.75</a:t>
          </a:r>
        </a:p>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50</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0.833</a:t>
          </a:r>
          <a:r>
            <a:rPr kumimoji="1" lang="ja-JP" altLang="en-US" sz="3200" kern="1200">
              <a:solidFill>
                <a:schemeClr val="tx1"/>
              </a:solidFill>
              <a:latin typeface="ＭＳ ゴシック" panose="020B0609070205080204" pitchFamily="49" charset="-128"/>
              <a:ea typeface="ＭＳ ゴシック" panose="020B0609070205080204" pitchFamily="49" charset="-128"/>
            </a:rPr>
            <a:t>　</a:t>
          </a:r>
          <a:r>
            <a:rPr kumimoji="1" lang="en-US" altLang="ja-JP" sz="3200" kern="1200">
              <a:solidFill>
                <a:schemeClr val="tx1"/>
              </a:solidFill>
              <a:latin typeface="ＭＳ ゴシック" panose="020B0609070205080204" pitchFamily="49" charset="-128"/>
              <a:ea typeface="ＭＳ ゴシック" panose="020B0609070205080204" pitchFamily="49" charset="-128"/>
            </a:rPr>
            <a:t>60</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1</a:t>
          </a:r>
        </a:p>
        <a:p>
          <a:pPr algn="l"/>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3200" kern="1200">
              <a:solidFill>
                <a:schemeClr val="tx1"/>
              </a:solidFill>
              <a:latin typeface="ＭＳ ゴシック" panose="020B0609070205080204" pitchFamily="49" charset="-128"/>
              <a:ea typeface="ＭＳ ゴシック" panose="020B0609070205080204" pitchFamily="49" charset="-128"/>
            </a:rPr>
            <a:t>※</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具体例↓</a:t>
          </a:r>
          <a:endParaRPr kumimoji="1" lang="en-US" altLang="ja-JP" sz="3200" kern="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７時間</a:t>
          </a:r>
          <a:r>
            <a:rPr kumimoji="1" lang="en-US" altLang="ja-JP" sz="3200" kern="1200">
              <a:solidFill>
                <a:schemeClr val="tx1"/>
              </a:solidFill>
              <a:latin typeface="ＭＳ ゴシック" panose="020B0609070205080204" pitchFamily="49" charset="-128"/>
              <a:ea typeface="ＭＳ ゴシック" panose="020B0609070205080204" pitchFamily="49" charset="-128"/>
            </a:rPr>
            <a:t>15</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7.25</a:t>
          </a: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７時間半→</a:t>
          </a:r>
          <a:r>
            <a:rPr kumimoji="1" lang="en-US" altLang="ja-JP" sz="3200" kern="1200">
              <a:solidFill>
                <a:schemeClr val="tx1"/>
              </a:solidFill>
              <a:latin typeface="ＭＳ ゴシック" panose="020B0609070205080204" pitchFamily="49" charset="-128"/>
              <a:ea typeface="ＭＳ ゴシック" panose="020B0609070205080204" pitchFamily="49" charset="-128"/>
            </a:rPr>
            <a:t>7.5</a:t>
          </a:r>
        </a:p>
        <a:p>
          <a:pPr algn="l"/>
          <a:r>
            <a:rPr kumimoji="1" lang="ja-JP" altLang="en-US" sz="3200" kern="1200">
              <a:solidFill>
                <a:schemeClr val="tx1"/>
              </a:solidFill>
              <a:latin typeface="ＭＳ ゴシック" panose="020B0609070205080204" pitchFamily="49" charset="-128"/>
              <a:ea typeface="ＭＳ ゴシック" panose="020B0609070205080204" pitchFamily="49" charset="-128"/>
            </a:rPr>
            <a:t>７時間</a:t>
          </a:r>
          <a:r>
            <a:rPr kumimoji="1" lang="en-US" altLang="ja-JP" sz="3200" kern="1200">
              <a:solidFill>
                <a:schemeClr val="tx1"/>
              </a:solidFill>
              <a:latin typeface="ＭＳ ゴシック" panose="020B0609070205080204" pitchFamily="49" charset="-128"/>
              <a:ea typeface="ＭＳ ゴシック" panose="020B0609070205080204" pitchFamily="49" charset="-128"/>
            </a:rPr>
            <a:t>45</a:t>
          </a:r>
          <a:r>
            <a:rPr kumimoji="1" lang="ja-JP" altLang="en-US" sz="3200" kern="1200">
              <a:solidFill>
                <a:schemeClr val="tx1"/>
              </a:solidFill>
              <a:latin typeface="ＭＳ ゴシック" panose="020B0609070205080204" pitchFamily="49" charset="-128"/>
              <a:ea typeface="ＭＳ ゴシック" panose="020B0609070205080204" pitchFamily="49" charset="-128"/>
            </a:rPr>
            <a:t>分→</a:t>
          </a:r>
          <a:r>
            <a:rPr kumimoji="1" lang="en-US" altLang="ja-JP" sz="3200" kern="1200">
              <a:solidFill>
                <a:schemeClr val="tx1"/>
              </a:solidFill>
              <a:latin typeface="ＭＳ ゴシック" panose="020B0609070205080204" pitchFamily="49" charset="-128"/>
              <a:ea typeface="ＭＳ ゴシック" panose="020B0609070205080204" pitchFamily="49" charset="-128"/>
            </a:rPr>
            <a:t>7.75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7C14-44AD-456B-BF4C-3B7E342EB38A}">
  <sheetPr>
    <tabColor rgb="FFFFFF00"/>
    <pageSetUpPr fitToPage="1"/>
  </sheetPr>
  <dimension ref="B2:AV41"/>
  <sheetViews>
    <sheetView tabSelected="1" view="pageBreakPreview" topLeftCell="D1" zoomScale="30" zoomScaleNormal="100" zoomScaleSheetLayoutView="30" workbookViewId="0">
      <selection activeCell="P2" sqref="P2:V2"/>
    </sheetView>
  </sheetViews>
  <sheetFormatPr defaultColWidth="9" defaultRowHeight="14" x14ac:dyDescent="0.55000000000000004"/>
  <cols>
    <col min="1" max="1" width="2.5" style="1" customWidth="1"/>
    <col min="2" max="2" width="8.58203125" style="1" customWidth="1"/>
    <col min="3" max="3" width="53.75" style="1" customWidth="1"/>
    <col min="4" max="4" width="16.83203125" style="1" customWidth="1"/>
    <col min="5" max="8" width="2.58203125" style="2" hidden="1" customWidth="1"/>
    <col min="9" max="9" width="36" style="12" customWidth="1"/>
    <col min="10" max="10" width="46.83203125" style="2" customWidth="1"/>
    <col min="11" max="14" width="20.08203125" style="2" hidden="1" customWidth="1"/>
    <col min="15" max="15" width="28.33203125" style="2" customWidth="1"/>
    <col min="16" max="16" width="22.58203125" style="2" customWidth="1"/>
    <col min="17" max="21" width="30.58203125" style="2" customWidth="1"/>
    <col min="22" max="22" width="47.33203125" style="3" customWidth="1"/>
    <col min="23" max="23" width="7.58203125" style="1" customWidth="1"/>
    <col min="24" max="24" width="43.08203125" style="1" customWidth="1"/>
    <col min="25" max="25" width="50.33203125" style="1" customWidth="1"/>
    <col min="26" max="29" width="1.58203125" style="1" hidden="1" customWidth="1"/>
    <col min="30" max="30" width="29.25" style="1" customWidth="1"/>
    <col min="31" max="31" width="25" style="1" customWidth="1"/>
    <col min="32" max="32" width="30.58203125" style="1" customWidth="1"/>
    <col min="33" max="35" width="32.4140625" style="1" customWidth="1"/>
    <col min="36" max="40" width="15.25" style="1" hidden="1" customWidth="1"/>
    <col min="41" max="41" width="30.58203125" style="1" customWidth="1"/>
    <col min="42" max="42" width="46" style="1" customWidth="1"/>
    <col min="43" max="43" width="7.58203125" style="1" customWidth="1"/>
    <col min="44" max="44" width="30.5" style="1" customWidth="1"/>
    <col min="45" max="45" width="2.58203125" style="1" hidden="1" customWidth="1"/>
    <col min="46" max="48" width="0" style="1" hidden="1" customWidth="1"/>
    <col min="49" max="16384" width="9" style="1"/>
  </cols>
  <sheetData>
    <row r="2" spans="2:48" ht="123.65" customHeight="1" x14ac:dyDescent="0.55000000000000004">
      <c r="B2" s="144" t="s">
        <v>29</v>
      </c>
      <c r="C2" s="144"/>
      <c r="D2" s="144"/>
      <c r="E2" s="144"/>
      <c r="F2" s="144"/>
      <c r="G2" s="144"/>
      <c r="H2" s="144"/>
      <c r="I2" s="144"/>
      <c r="J2" s="144"/>
      <c r="K2" s="144"/>
      <c r="L2" s="56"/>
      <c r="M2" s="144" t="s">
        <v>30</v>
      </c>
      <c r="N2" s="144"/>
      <c r="O2" s="144"/>
      <c r="P2" s="144"/>
      <c r="Q2" s="144"/>
      <c r="R2" s="144"/>
      <c r="S2" s="144"/>
      <c r="T2" s="144"/>
      <c r="U2" s="144"/>
      <c r="V2" s="144"/>
      <c r="W2" s="57"/>
      <c r="X2" s="58" t="s">
        <v>51</v>
      </c>
      <c r="Y2" s="57"/>
      <c r="Z2" s="57"/>
      <c r="AA2" s="57"/>
      <c r="AB2" s="57"/>
      <c r="AC2" s="57"/>
      <c r="AD2" s="57"/>
      <c r="AE2" s="57"/>
      <c r="AF2" s="57"/>
      <c r="AG2" s="57"/>
      <c r="AH2" s="57"/>
      <c r="AI2" s="57"/>
      <c r="AJ2" s="57"/>
      <c r="AK2" s="57"/>
      <c r="AL2" s="57"/>
      <c r="AM2" s="57"/>
      <c r="AN2" s="57"/>
      <c r="AO2" s="57"/>
      <c r="AP2" s="57"/>
      <c r="AQ2" s="57"/>
      <c r="AR2" s="57"/>
    </row>
    <row r="3" spans="2:48" ht="15" customHeight="1" thickBot="1" x14ac:dyDescent="0.6">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row>
    <row r="4" spans="2:48" s="6" customFormat="1" ht="73" customHeight="1" thickTop="1" x14ac:dyDescent="0.55000000000000004">
      <c r="B4" s="174"/>
      <c r="C4" s="175"/>
      <c r="D4" s="176"/>
      <c r="E4" s="59" t="s">
        <v>18</v>
      </c>
      <c r="F4" s="59" t="s">
        <v>18</v>
      </c>
      <c r="G4" s="59" t="s">
        <v>18</v>
      </c>
      <c r="H4" s="59" t="s">
        <v>18</v>
      </c>
      <c r="I4" s="177" t="s">
        <v>18</v>
      </c>
      <c r="J4" s="107"/>
      <c r="K4" s="107"/>
      <c r="L4" s="107"/>
      <c r="M4" s="107"/>
      <c r="N4" s="107"/>
      <c r="O4" s="107"/>
      <c r="P4" s="107"/>
      <c r="Q4" s="60" t="s">
        <v>28</v>
      </c>
      <c r="R4" s="61"/>
      <c r="S4" s="62" t="s">
        <v>5</v>
      </c>
      <c r="T4" s="106"/>
      <c r="U4" s="107"/>
      <c r="V4" s="107" t="s">
        <v>6</v>
      </c>
      <c r="W4" s="178"/>
      <c r="X4" s="177" t="s">
        <v>57</v>
      </c>
      <c r="Y4" s="107"/>
      <c r="Z4" s="107"/>
      <c r="AA4" s="107"/>
      <c r="AB4" s="107"/>
      <c r="AC4" s="107"/>
      <c r="AD4" s="107"/>
      <c r="AE4" s="107"/>
      <c r="AF4" s="60" t="s">
        <v>28</v>
      </c>
      <c r="AG4" s="61"/>
      <c r="AH4" s="60" t="s">
        <v>5</v>
      </c>
      <c r="AI4" s="107"/>
      <c r="AJ4" s="107"/>
      <c r="AK4" s="107"/>
      <c r="AL4" s="107"/>
      <c r="AM4" s="107"/>
      <c r="AN4" s="107"/>
      <c r="AO4" s="111"/>
      <c r="AP4" s="106" t="s">
        <v>6</v>
      </c>
      <c r="AQ4" s="178"/>
      <c r="AR4" s="179" t="s">
        <v>27</v>
      </c>
    </row>
    <row r="5" spans="2:48" s="8" customFormat="1" ht="58" customHeight="1" x14ac:dyDescent="0.55000000000000004">
      <c r="B5" s="139" t="s">
        <v>0</v>
      </c>
      <c r="C5" s="139" t="s">
        <v>1</v>
      </c>
      <c r="D5" s="139" t="s">
        <v>3</v>
      </c>
      <c r="E5" s="63"/>
      <c r="F5" s="63"/>
      <c r="G5" s="63"/>
      <c r="H5" s="64"/>
      <c r="I5" s="115" t="s">
        <v>14</v>
      </c>
      <c r="J5" s="116" t="s">
        <v>15</v>
      </c>
      <c r="K5" s="112" t="s">
        <v>58</v>
      </c>
      <c r="L5" s="130"/>
      <c r="M5" s="130"/>
      <c r="N5" s="130"/>
      <c r="O5" s="130"/>
      <c r="P5" s="131"/>
      <c r="Q5" s="125" t="s">
        <v>32</v>
      </c>
      <c r="R5" s="125" t="s">
        <v>10</v>
      </c>
      <c r="S5" s="125" t="s">
        <v>33</v>
      </c>
      <c r="T5" s="126" t="s">
        <v>34</v>
      </c>
      <c r="U5" s="108" t="s">
        <v>50</v>
      </c>
      <c r="V5" s="125" t="s">
        <v>40</v>
      </c>
      <c r="W5" s="127"/>
      <c r="X5" s="115" t="s">
        <v>14</v>
      </c>
      <c r="Y5" s="116" t="s">
        <v>15</v>
      </c>
      <c r="Z5" s="112" t="s">
        <v>58</v>
      </c>
      <c r="AA5" s="130"/>
      <c r="AB5" s="130"/>
      <c r="AC5" s="130"/>
      <c r="AD5" s="130"/>
      <c r="AE5" s="131"/>
      <c r="AF5" s="117" t="s">
        <v>32</v>
      </c>
      <c r="AG5" s="117" t="s">
        <v>10</v>
      </c>
      <c r="AH5" s="117" t="s">
        <v>33</v>
      </c>
      <c r="AI5" s="112" t="s">
        <v>31</v>
      </c>
      <c r="AJ5" s="65"/>
      <c r="AK5" s="65"/>
      <c r="AL5" s="65"/>
      <c r="AM5" s="65"/>
      <c r="AN5" s="66"/>
      <c r="AO5" s="108" t="s">
        <v>50</v>
      </c>
      <c r="AP5" s="112" t="s">
        <v>41</v>
      </c>
      <c r="AQ5" s="182"/>
      <c r="AR5" s="180"/>
    </row>
    <row r="6" spans="2:48" ht="25.5" customHeight="1" x14ac:dyDescent="0.55000000000000004">
      <c r="B6" s="140"/>
      <c r="C6" s="140"/>
      <c r="D6" s="140"/>
      <c r="E6" s="63"/>
      <c r="F6" s="63"/>
      <c r="G6" s="63"/>
      <c r="H6" s="64"/>
      <c r="I6" s="115"/>
      <c r="J6" s="116"/>
      <c r="K6" s="132"/>
      <c r="L6" s="133"/>
      <c r="M6" s="133"/>
      <c r="N6" s="133"/>
      <c r="O6" s="133"/>
      <c r="P6" s="134"/>
      <c r="Q6" s="125"/>
      <c r="R6" s="125"/>
      <c r="S6" s="125"/>
      <c r="T6" s="126"/>
      <c r="U6" s="109"/>
      <c r="V6" s="116"/>
      <c r="W6" s="127"/>
      <c r="X6" s="115"/>
      <c r="Y6" s="116"/>
      <c r="Z6" s="132"/>
      <c r="AA6" s="133"/>
      <c r="AB6" s="133"/>
      <c r="AC6" s="133"/>
      <c r="AD6" s="133"/>
      <c r="AE6" s="134"/>
      <c r="AF6" s="118"/>
      <c r="AG6" s="118"/>
      <c r="AH6" s="118"/>
      <c r="AI6" s="113"/>
      <c r="AJ6" s="67"/>
      <c r="AK6" s="185" t="s">
        <v>13</v>
      </c>
      <c r="AL6" s="185"/>
      <c r="AM6" s="186" t="s">
        <v>21</v>
      </c>
      <c r="AN6" s="68"/>
      <c r="AO6" s="109"/>
      <c r="AP6" s="113"/>
      <c r="AQ6" s="183"/>
      <c r="AR6" s="180"/>
    </row>
    <row r="7" spans="2:48" ht="74.150000000000006" customHeight="1" x14ac:dyDescent="0.55000000000000004">
      <c r="B7" s="141"/>
      <c r="C7" s="141"/>
      <c r="D7" s="141"/>
      <c r="E7" s="69"/>
      <c r="F7" s="69"/>
      <c r="G7" s="69"/>
      <c r="H7" s="70"/>
      <c r="I7" s="115"/>
      <c r="J7" s="116"/>
      <c r="K7" s="10"/>
      <c r="L7" s="10"/>
      <c r="M7" s="10"/>
      <c r="N7" s="10"/>
      <c r="O7" s="135"/>
      <c r="P7" s="136"/>
      <c r="Q7" s="125"/>
      <c r="R7" s="125"/>
      <c r="S7" s="125"/>
      <c r="T7" s="126"/>
      <c r="U7" s="110"/>
      <c r="V7" s="116"/>
      <c r="W7" s="127"/>
      <c r="X7" s="115"/>
      <c r="Y7" s="116"/>
      <c r="Z7" s="10"/>
      <c r="AA7" s="10"/>
      <c r="AB7" s="10"/>
      <c r="AC7" s="10"/>
      <c r="AD7" s="135"/>
      <c r="AE7" s="136"/>
      <c r="AF7" s="119"/>
      <c r="AG7" s="119"/>
      <c r="AH7" s="119"/>
      <c r="AI7" s="114"/>
      <c r="AJ7" s="71"/>
      <c r="AK7" s="72" t="s">
        <v>11</v>
      </c>
      <c r="AL7" s="72" t="s">
        <v>12</v>
      </c>
      <c r="AM7" s="187"/>
      <c r="AN7" s="73"/>
      <c r="AO7" s="110"/>
      <c r="AP7" s="114"/>
      <c r="AQ7" s="184"/>
      <c r="AR7" s="181"/>
    </row>
    <row r="8" spans="2:48" s="5" customFormat="1" ht="98.5" customHeight="1" x14ac:dyDescent="0.55000000000000004">
      <c r="B8" s="74">
        <v>1</v>
      </c>
      <c r="C8" s="74"/>
      <c r="D8" s="75"/>
      <c r="E8" s="76"/>
      <c r="F8" s="69"/>
      <c r="G8" s="77"/>
      <c r="H8" s="78"/>
      <c r="I8" s="79"/>
      <c r="J8" s="96"/>
      <c r="K8" s="96"/>
      <c r="L8" s="96"/>
      <c r="M8" s="96"/>
      <c r="N8" s="96"/>
      <c r="O8" s="137"/>
      <c r="P8" s="138"/>
      <c r="Q8" s="97"/>
      <c r="R8" s="104"/>
      <c r="S8" s="31" t="str">
        <f t="shared" ref="S8:S24" si="0">IF(Q8="","",Q8*R8)</f>
        <v/>
      </c>
      <c r="T8" s="31" t="str">
        <f>IF(S8="","",ROUND(S8/12,0))</f>
        <v/>
      </c>
      <c r="U8" s="31" t="str">
        <f>IF(S8="","",ROUND(S8/52,0))</f>
        <v/>
      </c>
      <c r="V8" s="90" t="str">
        <f>IF(T8="","",ROUND(IF(I8="日給制",J8/R8+(O8/T8),IF(I8="月給制",SUM(J8,O8)/T8,IF(I8="年俸制",(J8/S8)+(O8/T8),IF(I8="時給制",J8+(O8/T8),0)))),0))</f>
        <v/>
      </c>
      <c r="W8" s="80" t="s">
        <v>2</v>
      </c>
      <c r="X8" s="100"/>
      <c r="Y8" s="101"/>
      <c r="Z8" s="101"/>
      <c r="AA8" s="101"/>
      <c r="AB8" s="101"/>
      <c r="AC8" s="101"/>
      <c r="AD8" s="121"/>
      <c r="AE8" s="122"/>
      <c r="AF8" s="97"/>
      <c r="AG8" s="104"/>
      <c r="AH8" s="31" t="str">
        <f t="shared" ref="AH8:AH24" si="1">IF(AF8="","",AF8*AG8)</f>
        <v/>
      </c>
      <c r="AI8" s="31" t="str">
        <f>IF(AH8="","",ROUND(AH8/12,0))</f>
        <v/>
      </c>
      <c r="AJ8" s="31"/>
      <c r="AK8" s="31"/>
      <c r="AL8" s="31"/>
      <c r="AM8" s="31"/>
      <c r="AN8" s="31"/>
      <c r="AO8" s="31" t="str">
        <f>IF(AH8="","",ROUND(AH8/52,0))</f>
        <v/>
      </c>
      <c r="AP8" s="90" t="str">
        <f>IF(AI8="","",ROUND(IF(X8="日給制",(Y8/AG8)+(AD8/AI8),IF(X8="月給制",SUM(Y8,AD8)/AI8,IF(X8="年俸制",(Y8/AH8)+(AD8/AI8),IF(X8="時給制",Y8+(AD8/AI8),0)))),0))</f>
        <v/>
      </c>
      <c r="AQ8" s="93" t="s">
        <v>2</v>
      </c>
      <c r="AR8" s="94" t="str">
        <f>IF(AP8="","",IF(AND(V8&gt;=951, V8&lt;1001, AP8&gt;=1031,AO8&gt;=20), "申請対象", "対象外"))</f>
        <v/>
      </c>
      <c r="AS8" s="13" t="s">
        <v>2</v>
      </c>
      <c r="AT8" s="14"/>
      <c r="AU8" s="15" t="s">
        <v>2</v>
      </c>
      <c r="AV8" s="16"/>
    </row>
    <row r="9" spans="2:48" s="5" customFormat="1" ht="98.5" customHeight="1" x14ac:dyDescent="0.55000000000000004">
      <c r="B9" s="24">
        <f>B8+1</f>
        <v>2</v>
      </c>
      <c r="C9" s="74"/>
      <c r="D9" s="75"/>
      <c r="E9" s="76"/>
      <c r="F9" s="69"/>
      <c r="G9" s="77"/>
      <c r="H9" s="78"/>
      <c r="I9" s="79"/>
      <c r="J9" s="96"/>
      <c r="K9" s="96"/>
      <c r="L9" s="96"/>
      <c r="M9" s="96"/>
      <c r="N9" s="96"/>
      <c r="O9" s="137"/>
      <c r="P9" s="138"/>
      <c r="Q9" s="97"/>
      <c r="R9" s="104"/>
      <c r="S9" s="31" t="str">
        <f t="shared" si="0"/>
        <v/>
      </c>
      <c r="T9" s="31" t="str">
        <f t="shared" ref="T9:T24" si="2">IF(S9="","",ROUND(S9/12,0))</f>
        <v/>
      </c>
      <c r="U9" s="31" t="str">
        <f t="shared" ref="U9:U24" si="3">IF(S9="","",ROUND(S9/52,0))</f>
        <v/>
      </c>
      <c r="V9" s="90" t="str">
        <f t="shared" ref="V9:V24" si="4">IF(T9="","",ROUND(IF(I9="日給制",J9/R9+(O9/T9),IF(I9="月給制",SUM(J9,O9)/T9,IF(I9="年俸制",(J9/S9)+(O9/T9),IF(I9="時給制",J9+(O9/T9),0)))),0))</f>
        <v/>
      </c>
      <c r="W9" s="80" t="s">
        <v>2</v>
      </c>
      <c r="X9" s="100"/>
      <c r="Y9" s="101"/>
      <c r="Z9" s="101"/>
      <c r="AA9" s="101"/>
      <c r="AB9" s="101"/>
      <c r="AC9" s="101"/>
      <c r="AD9" s="121"/>
      <c r="AE9" s="122"/>
      <c r="AF9" s="97"/>
      <c r="AG9" s="104"/>
      <c r="AH9" s="31" t="str">
        <f t="shared" si="1"/>
        <v/>
      </c>
      <c r="AI9" s="31" t="str">
        <f t="shared" ref="AI9:AI24" si="5">IF(AH9="","",ROUND(AH9/12,0))</f>
        <v/>
      </c>
      <c r="AJ9" s="31"/>
      <c r="AK9" s="31"/>
      <c r="AL9" s="31"/>
      <c r="AM9" s="31"/>
      <c r="AN9" s="31"/>
      <c r="AO9" s="31" t="str">
        <f t="shared" ref="AO9:AO24" si="6">IF(AH9="","",ROUND(AH9/52,0))</f>
        <v/>
      </c>
      <c r="AP9" s="90" t="str">
        <f t="shared" ref="AP9:AP24" si="7">IF(AI9="","",ROUND(IF(X9="日給制",(Y9/AG9)+(AD9/AI9),IF(X9="月給制",SUM(Y9,AD9)/AI9,IF(X9="年俸制",(Y9/AH9)+(AD9/AI9),IF(X9="時給制",Y9+(AD9/AI9),0)))),0))</f>
        <v/>
      </c>
      <c r="AQ9" s="93" t="s">
        <v>2</v>
      </c>
      <c r="AR9" s="94" t="str">
        <f t="shared" ref="AR9:AR24" si="8">IF(AP9="","",IF(AND(V9&gt;=951, V9&lt;1001, AP9&gt;=1031,AO9&gt;=20), "申請対象", "対象外"))</f>
        <v/>
      </c>
      <c r="AS9" s="13" t="s">
        <v>2</v>
      </c>
      <c r="AT9" s="14"/>
      <c r="AU9" s="15" t="s">
        <v>2</v>
      </c>
      <c r="AV9" s="16"/>
    </row>
    <row r="10" spans="2:48" s="5" customFormat="1" ht="98.5" customHeight="1" x14ac:dyDescent="0.55000000000000004">
      <c r="B10" s="24">
        <f t="shared" ref="B10:B24" si="9">B9+1</f>
        <v>3</v>
      </c>
      <c r="C10" s="74"/>
      <c r="D10" s="75"/>
      <c r="E10" s="76"/>
      <c r="F10" s="69"/>
      <c r="G10" s="77"/>
      <c r="H10" s="78"/>
      <c r="I10" s="79"/>
      <c r="J10" s="96"/>
      <c r="K10" s="96"/>
      <c r="L10" s="96"/>
      <c r="M10" s="96"/>
      <c r="N10" s="96"/>
      <c r="O10" s="137"/>
      <c r="P10" s="138"/>
      <c r="Q10" s="97"/>
      <c r="R10" s="104"/>
      <c r="S10" s="31" t="str">
        <f t="shared" si="0"/>
        <v/>
      </c>
      <c r="T10" s="31" t="str">
        <f t="shared" si="2"/>
        <v/>
      </c>
      <c r="U10" s="31" t="str">
        <f t="shared" si="3"/>
        <v/>
      </c>
      <c r="V10" s="90" t="str">
        <f t="shared" si="4"/>
        <v/>
      </c>
      <c r="W10" s="80" t="s">
        <v>2</v>
      </c>
      <c r="X10" s="100"/>
      <c r="Y10" s="101"/>
      <c r="Z10" s="101"/>
      <c r="AA10" s="101"/>
      <c r="AB10" s="101"/>
      <c r="AC10" s="101"/>
      <c r="AD10" s="121"/>
      <c r="AE10" s="122"/>
      <c r="AF10" s="97"/>
      <c r="AG10" s="104"/>
      <c r="AH10" s="31" t="str">
        <f t="shared" si="1"/>
        <v/>
      </c>
      <c r="AI10" s="31" t="str">
        <f t="shared" si="5"/>
        <v/>
      </c>
      <c r="AJ10" s="31"/>
      <c r="AK10" s="31"/>
      <c r="AL10" s="31"/>
      <c r="AM10" s="31"/>
      <c r="AN10" s="31"/>
      <c r="AO10" s="31" t="str">
        <f t="shared" si="6"/>
        <v/>
      </c>
      <c r="AP10" s="90" t="str">
        <f t="shared" si="7"/>
        <v/>
      </c>
      <c r="AQ10" s="93" t="s">
        <v>2</v>
      </c>
      <c r="AR10" s="94" t="str">
        <f t="shared" si="8"/>
        <v/>
      </c>
      <c r="AS10" s="13" t="s">
        <v>2</v>
      </c>
      <c r="AT10" s="14"/>
      <c r="AU10" s="15" t="s">
        <v>2</v>
      </c>
      <c r="AV10" s="16"/>
    </row>
    <row r="11" spans="2:48" s="5" customFormat="1" ht="98.5" customHeight="1" x14ac:dyDescent="0.55000000000000004">
      <c r="B11" s="24">
        <f t="shared" si="9"/>
        <v>4</v>
      </c>
      <c r="C11" s="74"/>
      <c r="D11" s="75"/>
      <c r="E11" s="76"/>
      <c r="F11" s="69"/>
      <c r="G11" s="77"/>
      <c r="H11" s="78"/>
      <c r="I11" s="79"/>
      <c r="J11" s="96"/>
      <c r="K11" s="96"/>
      <c r="L11" s="96"/>
      <c r="M11" s="96"/>
      <c r="N11" s="96"/>
      <c r="O11" s="137"/>
      <c r="P11" s="138"/>
      <c r="Q11" s="97"/>
      <c r="R11" s="104"/>
      <c r="S11" s="31" t="str">
        <f t="shared" si="0"/>
        <v/>
      </c>
      <c r="T11" s="31" t="str">
        <f t="shared" si="2"/>
        <v/>
      </c>
      <c r="U11" s="31" t="str">
        <f t="shared" si="3"/>
        <v/>
      </c>
      <c r="V11" s="90" t="str">
        <f t="shared" si="4"/>
        <v/>
      </c>
      <c r="W11" s="80" t="s">
        <v>2</v>
      </c>
      <c r="X11" s="100"/>
      <c r="Y11" s="101"/>
      <c r="Z11" s="101"/>
      <c r="AA11" s="101"/>
      <c r="AB11" s="101"/>
      <c r="AC11" s="101"/>
      <c r="AD11" s="121"/>
      <c r="AE11" s="122"/>
      <c r="AF11" s="97"/>
      <c r="AG11" s="104"/>
      <c r="AH11" s="31" t="str">
        <f t="shared" si="1"/>
        <v/>
      </c>
      <c r="AI11" s="31" t="str">
        <f t="shared" si="5"/>
        <v/>
      </c>
      <c r="AJ11" s="31"/>
      <c r="AK11" s="31"/>
      <c r="AL11" s="31"/>
      <c r="AM11" s="31"/>
      <c r="AN11" s="31"/>
      <c r="AO11" s="31" t="str">
        <f t="shared" si="6"/>
        <v/>
      </c>
      <c r="AP11" s="90" t="str">
        <f t="shared" si="7"/>
        <v/>
      </c>
      <c r="AQ11" s="93" t="s">
        <v>2</v>
      </c>
      <c r="AR11" s="94" t="str">
        <f t="shared" si="8"/>
        <v/>
      </c>
      <c r="AS11" s="13" t="s">
        <v>2</v>
      </c>
      <c r="AT11" s="14"/>
      <c r="AU11" s="15" t="s">
        <v>2</v>
      </c>
      <c r="AV11" s="16"/>
    </row>
    <row r="12" spans="2:48" s="5" customFormat="1" ht="98.5" customHeight="1" x14ac:dyDescent="0.55000000000000004">
      <c r="B12" s="24">
        <f t="shared" si="9"/>
        <v>5</v>
      </c>
      <c r="C12" s="74"/>
      <c r="D12" s="75"/>
      <c r="E12" s="76" t="s">
        <v>4</v>
      </c>
      <c r="F12" s="69"/>
      <c r="G12" s="77" t="s">
        <v>5</v>
      </c>
      <c r="H12" s="78"/>
      <c r="I12" s="79"/>
      <c r="J12" s="96"/>
      <c r="K12" s="96"/>
      <c r="L12" s="96"/>
      <c r="M12" s="96"/>
      <c r="N12" s="96"/>
      <c r="O12" s="137"/>
      <c r="P12" s="138"/>
      <c r="Q12" s="97"/>
      <c r="R12" s="104"/>
      <c r="S12" s="31" t="str">
        <f t="shared" si="0"/>
        <v/>
      </c>
      <c r="T12" s="31" t="str">
        <f t="shared" si="2"/>
        <v/>
      </c>
      <c r="U12" s="31" t="str">
        <f t="shared" si="3"/>
        <v/>
      </c>
      <c r="V12" s="90" t="str">
        <f t="shared" si="4"/>
        <v/>
      </c>
      <c r="W12" s="80" t="s">
        <v>2</v>
      </c>
      <c r="X12" s="100"/>
      <c r="Y12" s="101"/>
      <c r="Z12" s="101"/>
      <c r="AA12" s="101"/>
      <c r="AB12" s="101"/>
      <c r="AC12" s="101"/>
      <c r="AD12" s="121"/>
      <c r="AE12" s="122"/>
      <c r="AF12" s="97"/>
      <c r="AG12" s="104"/>
      <c r="AH12" s="31" t="str">
        <f t="shared" si="1"/>
        <v/>
      </c>
      <c r="AI12" s="31" t="str">
        <f t="shared" si="5"/>
        <v/>
      </c>
      <c r="AJ12" s="31"/>
      <c r="AK12" s="31"/>
      <c r="AL12" s="31"/>
      <c r="AM12" s="31"/>
      <c r="AN12" s="31"/>
      <c r="AO12" s="31" t="str">
        <f t="shared" si="6"/>
        <v/>
      </c>
      <c r="AP12" s="90" t="str">
        <f t="shared" si="7"/>
        <v/>
      </c>
      <c r="AQ12" s="93" t="s">
        <v>2</v>
      </c>
      <c r="AR12" s="94" t="str">
        <f t="shared" si="8"/>
        <v/>
      </c>
      <c r="AS12" s="13" t="s">
        <v>2</v>
      </c>
      <c r="AT12" s="14"/>
      <c r="AU12" s="15" t="s">
        <v>2</v>
      </c>
      <c r="AV12" s="16"/>
    </row>
    <row r="13" spans="2:48" s="5" customFormat="1" ht="98.5" customHeight="1" x14ac:dyDescent="0.55000000000000004">
      <c r="B13" s="24">
        <f t="shared" si="9"/>
        <v>6</v>
      </c>
      <c r="C13" s="74"/>
      <c r="D13" s="75"/>
      <c r="E13" s="76" t="s">
        <v>4</v>
      </c>
      <c r="F13" s="69"/>
      <c r="G13" s="77" t="s">
        <v>5</v>
      </c>
      <c r="H13" s="78"/>
      <c r="I13" s="79"/>
      <c r="J13" s="96"/>
      <c r="K13" s="96"/>
      <c r="L13" s="96"/>
      <c r="M13" s="96"/>
      <c r="N13" s="96"/>
      <c r="O13" s="137"/>
      <c r="P13" s="138"/>
      <c r="Q13" s="97"/>
      <c r="R13" s="104"/>
      <c r="S13" s="31" t="str">
        <f t="shared" si="0"/>
        <v/>
      </c>
      <c r="T13" s="31" t="str">
        <f t="shared" si="2"/>
        <v/>
      </c>
      <c r="U13" s="31" t="str">
        <f t="shared" si="3"/>
        <v/>
      </c>
      <c r="V13" s="90" t="str">
        <f t="shared" si="4"/>
        <v/>
      </c>
      <c r="W13" s="80" t="s">
        <v>2</v>
      </c>
      <c r="X13" s="100"/>
      <c r="Y13" s="101"/>
      <c r="Z13" s="101"/>
      <c r="AA13" s="101"/>
      <c r="AB13" s="101"/>
      <c r="AC13" s="101"/>
      <c r="AD13" s="121"/>
      <c r="AE13" s="122"/>
      <c r="AF13" s="97"/>
      <c r="AG13" s="104"/>
      <c r="AH13" s="31" t="str">
        <f t="shared" si="1"/>
        <v/>
      </c>
      <c r="AI13" s="31" t="str">
        <f t="shared" si="5"/>
        <v/>
      </c>
      <c r="AJ13" s="31"/>
      <c r="AK13" s="31"/>
      <c r="AL13" s="31"/>
      <c r="AM13" s="31"/>
      <c r="AN13" s="31"/>
      <c r="AO13" s="31" t="str">
        <f t="shared" si="6"/>
        <v/>
      </c>
      <c r="AP13" s="90" t="str">
        <f t="shared" si="7"/>
        <v/>
      </c>
      <c r="AQ13" s="93" t="s">
        <v>2</v>
      </c>
      <c r="AR13" s="94" t="str">
        <f t="shared" si="8"/>
        <v/>
      </c>
      <c r="AS13" s="13" t="s">
        <v>2</v>
      </c>
      <c r="AT13" s="14"/>
      <c r="AU13" s="15" t="s">
        <v>2</v>
      </c>
      <c r="AV13" s="16"/>
    </row>
    <row r="14" spans="2:48" s="5" customFormat="1" ht="98.5" customHeight="1" x14ac:dyDescent="0.55000000000000004">
      <c r="B14" s="24">
        <f t="shared" si="9"/>
        <v>7</v>
      </c>
      <c r="C14" s="74"/>
      <c r="D14" s="75"/>
      <c r="E14" s="76" t="s">
        <v>4</v>
      </c>
      <c r="F14" s="69"/>
      <c r="G14" s="77" t="s">
        <v>5</v>
      </c>
      <c r="H14" s="78"/>
      <c r="I14" s="79"/>
      <c r="J14" s="96"/>
      <c r="K14" s="96"/>
      <c r="L14" s="96"/>
      <c r="M14" s="96"/>
      <c r="N14" s="96"/>
      <c r="O14" s="137"/>
      <c r="P14" s="138"/>
      <c r="Q14" s="97"/>
      <c r="R14" s="104"/>
      <c r="S14" s="31" t="str">
        <f t="shared" si="0"/>
        <v/>
      </c>
      <c r="T14" s="31" t="str">
        <f t="shared" si="2"/>
        <v/>
      </c>
      <c r="U14" s="31" t="str">
        <f t="shared" si="3"/>
        <v/>
      </c>
      <c r="V14" s="90" t="str">
        <f>IF(T14="","",ROUND(IF(I14="日給制",J14/R14+(O14/T14),IF(I14="月給制",SUM(J14,O14)/T14,IF(I14="年俸制",(J14/S14)+(O14/T14),IF(I14="時給制",J14+(O14/T14),0)))),0))</f>
        <v/>
      </c>
      <c r="W14" s="80" t="s">
        <v>2</v>
      </c>
      <c r="X14" s="100"/>
      <c r="Y14" s="101"/>
      <c r="Z14" s="101"/>
      <c r="AA14" s="101"/>
      <c r="AB14" s="101"/>
      <c r="AC14" s="101"/>
      <c r="AD14" s="121"/>
      <c r="AE14" s="122"/>
      <c r="AF14" s="97"/>
      <c r="AG14" s="104"/>
      <c r="AH14" s="31" t="str">
        <f t="shared" si="1"/>
        <v/>
      </c>
      <c r="AI14" s="31" t="str">
        <f t="shared" si="5"/>
        <v/>
      </c>
      <c r="AJ14" s="31"/>
      <c r="AK14" s="31"/>
      <c r="AL14" s="31"/>
      <c r="AM14" s="31"/>
      <c r="AN14" s="31"/>
      <c r="AO14" s="31" t="str">
        <f t="shared" si="6"/>
        <v/>
      </c>
      <c r="AP14" s="90" t="str">
        <f t="shared" si="7"/>
        <v/>
      </c>
      <c r="AQ14" s="93" t="s">
        <v>2</v>
      </c>
      <c r="AR14" s="94" t="str">
        <f t="shared" si="8"/>
        <v/>
      </c>
      <c r="AS14" s="13" t="s">
        <v>2</v>
      </c>
      <c r="AT14" s="14"/>
      <c r="AU14" s="15" t="s">
        <v>2</v>
      </c>
      <c r="AV14" s="16"/>
    </row>
    <row r="15" spans="2:48" s="5" customFormat="1" ht="98.5" customHeight="1" x14ac:dyDescent="0.55000000000000004">
      <c r="B15" s="24">
        <f t="shared" si="9"/>
        <v>8</v>
      </c>
      <c r="C15" s="74"/>
      <c r="D15" s="75"/>
      <c r="E15" s="76" t="s">
        <v>4</v>
      </c>
      <c r="F15" s="69"/>
      <c r="G15" s="77" t="s">
        <v>5</v>
      </c>
      <c r="H15" s="78"/>
      <c r="I15" s="79"/>
      <c r="J15" s="96"/>
      <c r="K15" s="96"/>
      <c r="L15" s="96"/>
      <c r="M15" s="96"/>
      <c r="N15" s="96"/>
      <c r="O15" s="137"/>
      <c r="P15" s="138"/>
      <c r="Q15" s="97"/>
      <c r="R15" s="104"/>
      <c r="S15" s="31" t="str">
        <f t="shared" si="0"/>
        <v/>
      </c>
      <c r="T15" s="31" t="str">
        <f t="shared" si="2"/>
        <v/>
      </c>
      <c r="U15" s="31" t="str">
        <f t="shared" si="3"/>
        <v/>
      </c>
      <c r="V15" s="90" t="str">
        <f t="shared" si="4"/>
        <v/>
      </c>
      <c r="W15" s="80" t="s">
        <v>2</v>
      </c>
      <c r="X15" s="100"/>
      <c r="Y15" s="101"/>
      <c r="Z15" s="101"/>
      <c r="AA15" s="101"/>
      <c r="AB15" s="101"/>
      <c r="AC15" s="101"/>
      <c r="AD15" s="121"/>
      <c r="AE15" s="122"/>
      <c r="AF15" s="97"/>
      <c r="AG15" s="104"/>
      <c r="AH15" s="31" t="str">
        <f t="shared" si="1"/>
        <v/>
      </c>
      <c r="AI15" s="31" t="str">
        <f t="shared" si="5"/>
        <v/>
      </c>
      <c r="AJ15" s="31"/>
      <c r="AK15" s="31"/>
      <c r="AL15" s="31"/>
      <c r="AM15" s="31"/>
      <c r="AN15" s="31"/>
      <c r="AO15" s="31" t="str">
        <f t="shared" si="6"/>
        <v/>
      </c>
      <c r="AP15" s="90" t="str">
        <f t="shared" si="7"/>
        <v/>
      </c>
      <c r="AQ15" s="93" t="s">
        <v>2</v>
      </c>
      <c r="AR15" s="94" t="str">
        <f t="shared" si="8"/>
        <v/>
      </c>
      <c r="AS15" s="13" t="s">
        <v>2</v>
      </c>
      <c r="AT15" s="14"/>
      <c r="AU15" s="15" t="s">
        <v>2</v>
      </c>
      <c r="AV15" s="16"/>
    </row>
    <row r="16" spans="2:48" s="5" customFormat="1" ht="98.5" customHeight="1" x14ac:dyDescent="0.55000000000000004">
      <c r="B16" s="24">
        <f t="shared" si="9"/>
        <v>9</v>
      </c>
      <c r="C16" s="74"/>
      <c r="D16" s="75"/>
      <c r="E16" s="76" t="s">
        <v>4</v>
      </c>
      <c r="F16" s="69"/>
      <c r="G16" s="77" t="s">
        <v>5</v>
      </c>
      <c r="H16" s="78"/>
      <c r="I16" s="79"/>
      <c r="J16" s="96"/>
      <c r="K16" s="96"/>
      <c r="L16" s="96"/>
      <c r="M16" s="96"/>
      <c r="N16" s="96"/>
      <c r="O16" s="137"/>
      <c r="P16" s="138"/>
      <c r="Q16" s="97"/>
      <c r="R16" s="104"/>
      <c r="S16" s="31" t="str">
        <f t="shared" si="0"/>
        <v/>
      </c>
      <c r="T16" s="31" t="str">
        <f t="shared" si="2"/>
        <v/>
      </c>
      <c r="U16" s="31" t="str">
        <f t="shared" si="3"/>
        <v/>
      </c>
      <c r="V16" s="90" t="str">
        <f t="shared" si="4"/>
        <v/>
      </c>
      <c r="W16" s="80" t="s">
        <v>2</v>
      </c>
      <c r="X16" s="100"/>
      <c r="Y16" s="101"/>
      <c r="Z16" s="101"/>
      <c r="AA16" s="101"/>
      <c r="AB16" s="101"/>
      <c r="AC16" s="101"/>
      <c r="AD16" s="121"/>
      <c r="AE16" s="122"/>
      <c r="AF16" s="97"/>
      <c r="AG16" s="104"/>
      <c r="AH16" s="31" t="str">
        <f t="shared" si="1"/>
        <v/>
      </c>
      <c r="AI16" s="31" t="str">
        <f t="shared" si="5"/>
        <v/>
      </c>
      <c r="AJ16" s="31"/>
      <c r="AK16" s="31"/>
      <c r="AL16" s="31"/>
      <c r="AM16" s="31"/>
      <c r="AN16" s="31"/>
      <c r="AO16" s="31" t="str">
        <f t="shared" si="6"/>
        <v/>
      </c>
      <c r="AP16" s="90" t="str">
        <f t="shared" si="7"/>
        <v/>
      </c>
      <c r="AQ16" s="93" t="s">
        <v>2</v>
      </c>
      <c r="AR16" s="94" t="str">
        <f t="shared" si="8"/>
        <v/>
      </c>
      <c r="AS16" s="13" t="s">
        <v>2</v>
      </c>
      <c r="AT16" s="14"/>
      <c r="AU16" s="15" t="s">
        <v>2</v>
      </c>
      <c r="AV16" s="16"/>
    </row>
    <row r="17" spans="2:48" s="5" customFormat="1" ht="98.5" customHeight="1" x14ac:dyDescent="0.55000000000000004">
      <c r="B17" s="24">
        <f t="shared" si="9"/>
        <v>10</v>
      </c>
      <c r="C17" s="74"/>
      <c r="D17" s="75"/>
      <c r="E17" s="76" t="s">
        <v>4</v>
      </c>
      <c r="F17" s="69"/>
      <c r="G17" s="77" t="s">
        <v>5</v>
      </c>
      <c r="H17" s="78"/>
      <c r="I17" s="79"/>
      <c r="J17" s="96"/>
      <c r="K17" s="96"/>
      <c r="L17" s="96"/>
      <c r="M17" s="96"/>
      <c r="N17" s="96"/>
      <c r="O17" s="137"/>
      <c r="P17" s="138"/>
      <c r="Q17" s="97"/>
      <c r="R17" s="104"/>
      <c r="S17" s="31" t="str">
        <f t="shared" si="0"/>
        <v/>
      </c>
      <c r="T17" s="31" t="str">
        <f t="shared" si="2"/>
        <v/>
      </c>
      <c r="U17" s="31" t="str">
        <f t="shared" si="3"/>
        <v/>
      </c>
      <c r="V17" s="90" t="str">
        <f t="shared" si="4"/>
        <v/>
      </c>
      <c r="W17" s="80" t="s">
        <v>2</v>
      </c>
      <c r="X17" s="100"/>
      <c r="Y17" s="101"/>
      <c r="Z17" s="101"/>
      <c r="AA17" s="101"/>
      <c r="AB17" s="101"/>
      <c r="AC17" s="101"/>
      <c r="AD17" s="121"/>
      <c r="AE17" s="122"/>
      <c r="AF17" s="97"/>
      <c r="AG17" s="104"/>
      <c r="AH17" s="31" t="str">
        <f t="shared" si="1"/>
        <v/>
      </c>
      <c r="AI17" s="31" t="str">
        <f t="shared" si="5"/>
        <v/>
      </c>
      <c r="AJ17" s="31"/>
      <c r="AK17" s="31"/>
      <c r="AL17" s="31"/>
      <c r="AM17" s="31"/>
      <c r="AN17" s="31"/>
      <c r="AO17" s="31" t="str">
        <f t="shared" si="6"/>
        <v/>
      </c>
      <c r="AP17" s="90" t="str">
        <f t="shared" si="7"/>
        <v/>
      </c>
      <c r="AQ17" s="93" t="s">
        <v>2</v>
      </c>
      <c r="AR17" s="94" t="str">
        <f t="shared" si="8"/>
        <v/>
      </c>
      <c r="AS17" s="13" t="s">
        <v>2</v>
      </c>
      <c r="AT17" s="14"/>
      <c r="AU17" s="15" t="s">
        <v>2</v>
      </c>
      <c r="AV17" s="16"/>
    </row>
    <row r="18" spans="2:48" s="5" customFormat="1" ht="98.5" customHeight="1" x14ac:dyDescent="0.55000000000000004">
      <c r="B18" s="24">
        <f t="shared" si="9"/>
        <v>11</v>
      </c>
      <c r="C18" s="74"/>
      <c r="D18" s="75"/>
      <c r="E18" s="76" t="s">
        <v>4</v>
      </c>
      <c r="F18" s="69"/>
      <c r="G18" s="77" t="s">
        <v>5</v>
      </c>
      <c r="H18" s="78"/>
      <c r="I18" s="79"/>
      <c r="J18" s="96"/>
      <c r="K18" s="96"/>
      <c r="L18" s="96"/>
      <c r="M18" s="96"/>
      <c r="N18" s="96"/>
      <c r="O18" s="137"/>
      <c r="P18" s="138"/>
      <c r="Q18" s="97"/>
      <c r="R18" s="104"/>
      <c r="S18" s="31" t="str">
        <f t="shared" si="0"/>
        <v/>
      </c>
      <c r="T18" s="31" t="str">
        <f t="shared" si="2"/>
        <v/>
      </c>
      <c r="U18" s="31" t="str">
        <f t="shared" si="3"/>
        <v/>
      </c>
      <c r="V18" s="90" t="str">
        <f t="shared" si="4"/>
        <v/>
      </c>
      <c r="W18" s="80" t="s">
        <v>2</v>
      </c>
      <c r="X18" s="100"/>
      <c r="Y18" s="101"/>
      <c r="Z18" s="101"/>
      <c r="AA18" s="101"/>
      <c r="AB18" s="101"/>
      <c r="AC18" s="101"/>
      <c r="AD18" s="121"/>
      <c r="AE18" s="122"/>
      <c r="AF18" s="97"/>
      <c r="AG18" s="104"/>
      <c r="AH18" s="31" t="str">
        <f t="shared" si="1"/>
        <v/>
      </c>
      <c r="AI18" s="31" t="str">
        <f t="shared" si="5"/>
        <v/>
      </c>
      <c r="AJ18" s="31"/>
      <c r="AK18" s="31"/>
      <c r="AL18" s="31"/>
      <c r="AM18" s="31"/>
      <c r="AN18" s="31"/>
      <c r="AO18" s="31" t="str">
        <f t="shared" si="6"/>
        <v/>
      </c>
      <c r="AP18" s="90" t="str">
        <f t="shared" si="7"/>
        <v/>
      </c>
      <c r="AQ18" s="93" t="s">
        <v>2</v>
      </c>
      <c r="AR18" s="94" t="str">
        <f t="shared" si="8"/>
        <v/>
      </c>
      <c r="AS18" s="13" t="s">
        <v>2</v>
      </c>
      <c r="AT18" s="14"/>
      <c r="AU18" s="15" t="s">
        <v>2</v>
      </c>
      <c r="AV18" s="16"/>
    </row>
    <row r="19" spans="2:48" s="5" customFormat="1" ht="98.5" customHeight="1" x14ac:dyDescent="0.55000000000000004">
      <c r="B19" s="24">
        <f t="shared" si="9"/>
        <v>12</v>
      </c>
      <c r="C19" s="74"/>
      <c r="D19" s="75"/>
      <c r="E19" s="76" t="s">
        <v>4</v>
      </c>
      <c r="F19" s="69"/>
      <c r="G19" s="77" t="s">
        <v>5</v>
      </c>
      <c r="H19" s="78"/>
      <c r="I19" s="79"/>
      <c r="J19" s="96"/>
      <c r="K19" s="96"/>
      <c r="L19" s="96"/>
      <c r="M19" s="96"/>
      <c r="N19" s="96"/>
      <c r="O19" s="137"/>
      <c r="P19" s="138"/>
      <c r="Q19" s="97"/>
      <c r="R19" s="104"/>
      <c r="S19" s="31" t="str">
        <f t="shared" si="0"/>
        <v/>
      </c>
      <c r="T19" s="31" t="str">
        <f t="shared" si="2"/>
        <v/>
      </c>
      <c r="U19" s="31" t="str">
        <f t="shared" si="3"/>
        <v/>
      </c>
      <c r="V19" s="90" t="str">
        <f t="shared" si="4"/>
        <v/>
      </c>
      <c r="W19" s="80" t="s">
        <v>2</v>
      </c>
      <c r="X19" s="100"/>
      <c r="Y19" s="101"/>
      <c r="Z19" s="101"/>
      <c r="AA19" s="101"/>
      <c r="AB19" s="101"/>
      <c r="AC19" s="101"/>
      <c r="AD19" s="121"/>
      <c r="AE19" s="122"/>
      <c r="AF19" s="97"/>
      <c r="AG19" s="104"/>
      <c r="AH19" s="31" t="str">
        <f t="shared" si="1"/>
        <v/>
      </c>
      <c r="AI19" s="31" t="str">
        <f t="shared" si="5"/>
        <v/>
      </c>
      <c r="AJ19" s="31"/>
      <c r="AK19" s="31"/>
      <c r="AL19" s="31"/>
      <c r="AM19" s="31"/>
      <c r="AN19" s="31"/>
      <c r="AO19" s="31" t="str">
        <f t="shared" si="6"/>
        <v/>
      </c>
      <c r="AP19" s="90" t="str">
        <f t="shared" si="7"/>
        <v/>
      </c>
      <c r="AQ19" s="93" t="s">
        <v>2</v>
      </c>
      <c r="AR19" s="94" t="str">
        <f t="shared" si="8"/>
        <v/>
      </c>
      <c r="AS19" s="13" t="s">
        <v>2</v>
      </c>
      <c r="AT19" s="14"/>
      <c r="AU19" s="15" t="s">
        <v>2</v>
      </c>
      <c r="AV19" s="16"/>
    </row>
    <row r="20" spans="2:48" s="5" customFormat="1" ht="98.5" customHeight="1" x14ac:dyDescent="0.55000000000000004">
      <c r="B20" s="24">
        <f t="shared" si="9"/>
        <v>13</v>
      </c>
      <c r="C20" s="74"/>
      <c r="D20" s="75"/>
      <c r="E20" s="76" t="s">
        <v>4</v>
      </c>
      <c r="F20" s="69"/>
      <c r="G20" s="77" t="s">
        <v>5</v>
      </c>
      <c r="H20" s="78"/>
      <c r="I20" s="79"/>
      <c r="J20" s="96"/>
      <c r="K20" s="96"/>
      <c r="L20" s="96"/>
      <c r="M20" s="96"/>
      <c r="N20" s="96"/>
      <c r="O20" s="137"/>
      <c r="P20" s="138"/>
      <c r="Q20" s="97"/>
      <c r="R20" s="104"/>
      <c r="S20" s="31" t="str">
        <f t="shared" si="0"/>
        <v/>
      </c>
      <c r="T20" s="31" t="str">
        <f t="shared" si="2"/>
        <v/>
      </c>
      <c r="U20" s="31" t="str">
        <f t="shared" si="3"/>
        <v/>
      </c>
      <c r="V20" s="90" t="str">
        <f t="shared" si="4"/>
        <v/>
      </c>
      <c r="W20" s="80" t="s">
        <v>2</v>
      </c>
      <c r="X20" s="100"/>
      <c r="Y20" s="101"/>
      <c r="Z20" s="101"/>
      <c r="AA20" s="101"/>
      <c r="AB20" s="101"/>
      <c r="AC20" s="101"/>
      <c r="AD20" s="121"/>
      <c r="AE20" s="122"/>
      <c r="AF20" s="97"/>
      <c r="AG20" s="104"/>
      <c r="AH20" s="31" t="str">
        <f t="shared" si="1"/>
        <v/>
      </c>
      <c r="AI20" s="31" t="str">
        <f t="shared" si="5"/>
        <v/>
      </c>
      <c r="AJ20" s="31"/>
      <c r="AK20" s="31"/>
      <c r="AL20" s="31"/>
      <c r="AM20" s="31"/>
      <c r="AN20" s="31"/>
      <c r="AO20" s="31" t="str">
        <f t="shared" si="6"/>
        <v/>
      </c>
      <c r="AP20" s="90" t="str">
        <f t="shared" si="7"/>
        <v/>
      </c>
      <c r="AQ20" s="93" t="s">
        <v>2</v>
      </c>
      <c r="AR20" s="94" t="str">
        <f t="shared" si="8"/>
        <v/>
      </c>
      <c r="AS20" s="13" t="s">
        <v>2</v>
      </c>
      <c r="AT20" s="14"/>
      <c r="AU20" s="15" t="s">
        <v>2</v>
      </c>
      <c r="AV20" s="16"/>
    </row>
    <row r="21" spans="2:48" s="5" customFormat="1" ht="98.5" customHeight="1" x14ac:dyDescent="0.55000000000000004">
      <c r="B21" s="24">
        <f t="shared" si="9"/>
        <v>14</v>
      </c>
      <c r="C21" s="74"/>
      <c r="D21" s="75"/>
      <c r="E21" s="76" t="s">
        <v>4</v>
      </c>
      <c r="F21" s="69"/>
      <c r="G21" s="77" t="s">
        <v>5</v>
      </c>
      <c r="H21" s="78"/>
      <c r="I21" s="79"/>
      <c r="J21" s="96"/>
      <c r="K21" s="96"/>
      <c r="L21" s="96"/>
      <c r="M21" s="96"/>
      <c r="N21" s="96"/>
      <c r="O21" s="137"/>
      <c r="P21" s="138"/>
      <c r="Q21" s="97"/>
      <c r="R21" s="104"/>
      <c r="S21" s="31" t="str">
        <f t="shared" si="0"/>
        <v/>
      </c>
      <c r="T21" s="31" t="str">
        <f t="shared" si="2"/>
        <v/>
      </c>
      <c r="U21" s="31" t="str">
        <f t="shared" si="3"/>
        <v/>
      </c>
      <c r="V21" s="90" t="str">
        <f t="shared" si="4"/>
        <v/>
      </c>
      <c r="W21" s="80" t="s">
        <v>2</v>
      </c>
      <c r="X21" s="100"/>
      <c r="Y21" s="101"/>
      <c r="Z21" s="101"/>
      <c r="AA21" s="101"/>
      <c r="AB21" s="101"/>
      <c r="AC21" s="101"/>
      <c r="AD21" s="121"/>
      <c r="AE21" s="122"/>
      <c r="AF21" s="97"/>
      <c r="AG21" s="104"/>
      <c r="AH21" s="31" t="str">
        <f t="shared" si="1"/>
        <v/>
      </c>
      <c r="AI21" s="31" t="str">
        <f t="shared" si="5"/>
        <v/>
      </c>
      <c r="AJ21" s="31"/>
      <c r="AK21" s="31"/>
      <c r="AL21" s="31"/>
      <c r="AM21" s="31"/>
      <c r="AN21" s="31"/>
      <c r="AO21" s="31" t="str">
        <f t="shared" si="6"/>
        <v/>
      </c>
      <c r="AP21" s="90" t="str">
        <f t="shared" si="7"/>
        <v/>
      </c>
      <c r="AQ21" s="93" t="s">
        <v>2</v>
      </c>
      <c r="AR21" s="94" t="str">
        <f t="shared" si="8"/>
        <v/>
      </c>
      <c r="AS21" s="13" t="s">
        <v>2</v>
      </c>
      <c r="AT21" s="14"/>
      <c r="AU21" s="15" t="s">
        <v>2</v>
      </c>
      <c r="AV21" s="16"/>
    </row>
    <row r="22" spans="2:48" s="5" customFormat="1" ht="98.5" customHeight="1" x14ac:dyDescent="0.55000000000000004">
      <c r="B22" s="24">
        <f t="shared" si="9"/>
        <v>15</v>
      </c>
      <c r="C22" s="74"/>
      <c r="D22" s="75"/>
      <c r="E22" s="76" t="s">
        <v>4</v>
      </c>
      <c r="F22" s="69"/>
      <c r="G22" s="77" t="s">
        <v>5</v>
      </c>
      <c r="H22" s="78"/>
      <c r="I22" s="79"/>
      <c r="J22" s="96"/>
      <c r="K22" s="96"/>
      <c r="L22" s="96"/>
      <c r="M22" s="96"/>
      <c r="N22" s="96"/>
      <c r="O22" s="137"/>
      <c r="P22" s="138"/>
      <c r="Q22" s="97"/>
      <c r="R22" s="104"/>
      <c r="S22" s="31" t="str">
        <f t="shared" si="0"/>
        <v/>
      </c>
      <c r="T22" s="31" t="str">
        <f t="shared" si="2"/>
        <v/>
      </c>
      <c r="U22" s="31" t="str">
        <f t="shared" si="3"/>
        <v/>
      </c>
      <c r="V22" s="90" t="str">
        <f t="shared" si="4"/>
        <v/>
      </c>
      <c r="W22" s="80" t="s">
        <v>2</v>
      </c>
      <c r="X22" s="100"/>
      <c r="Y22" s="101"/>
      <c r="Z22" s="101"/>
      <c r="AA22" s="101"/>
      <c r="AB22" s="101"/>
      <c r="AC22" s="101"/>
      <c r="AD22" s="121"/>
      <c r="AE22" s="122"/>
      <c r="AF22" s="97"/>
      <c r="AG22" s="104"/>
      <c r="AH22" s="31" t="str">
        <f t="shared" si="1"/>
        <v/>
      </c>
      <c r="AI22" s="31" t="str">
        <f t="shared" si="5"/>
        <v/>
      </c>
      <c r="AJ22" s="31"/>
      <c r="AK22" s="31"/>
      <c r="AL22" s="31"/>
      <c r="AM22" s="31"/>
      <c r="AN22" s="31"/>
      <c r="AO22" s="31" t="str">
        <f t="shared" si="6"/>
        <v/>
      </c>
      <c r="AP22" s="90" t="str">
        <f t="shared" si="7"/>
        <v/>
      </c>
      <c r="AQ22" s="93" t="s">
        <v>2</v>
      </c>
      <c r="AR22" s="94" t="str">
        <f t="shared" si="8"/>
        <v/>
      </c>
      <c r="AS22" s="13" t="s">
        <v>2</v>
      </c>
      <c r="AT22" s="14"/>
      <c r="AU22" s="15" t="s">
        <v>2</v>
      </c>
      <c r="AV22" s="16"/>
    </row>
    <row r="23" spans="2:48" s="5" customFormat="1" ht="98.5" customHeight="1" x14ac:dyDescent="0.55000000000000004">
      <c r="B23" s="24">
        <f t="shared" si="9"/>
        <v>16</v>
      </c>
      <c r="C23" s="74"/>
      <c r="D23" s="75"/>
      <c r="E23" s="76" t="s">
        <v>4</v>
      </c>
      <c r="F23" s="69"/>
      <c r="G23" s="77" t="s">
        <v>5</v>
      </c>
      <c r="H23" s="78"/>
      <c r="I23" s="79"/>
      <c r="J23" s="96"/>
      <c r="K23" s="96"/>
      <c r="L23" s="96"/>
      <c r="M23" s="96"/>
      <c r="N23" s="96"/>
      <c r="O23" s="137"/>
      <c r="P23" s="138"/>
      <c r="Q23" s="97"/>
      <c r="R23" s="104"/>
      <c r="S23" s="31" t="str">
        <f t="shared" si="0"/>
        <v/>
      </c>
      <c r="T23" s="31" t="str">
        <f t="shared" si="2"/>
        <v/>
      </c>
      <c r="U23" s="31" t="str">
        <f t="shared" si="3"/>
        <v/>
      </c>
      <c r="V23" s="90" t="str">
        <f t="shared" si="4"/>
        <v/>
      </c>
      <c r="W23" s="80" t="s">
        <v>2</v>
      </c>
      <c r="X23" s="100"/>
      <c r="Y23" s="101"/>
      <c r="Z23" s="101"/>
      <c r="AA23" s="101"/>
      <c r="AB23" s="101"/>
      <c r="AC23" s="101"/>
      <c r="AD23" s="121"/>
      <c r="AE23" s="122"/>
      <c r="AF23" s="97"/>
      <c r="AG23" s="104"/>
      <c r="AH23" s="31" t="str">
        <f t="shared" si="1"/>
        <v/>
      </c>
      <c r="AI23" s="31" t="str">
        <f t="shared" si="5"/>
        <v/>
      </c>
      <c r="AJ23" s="31"/>
      <c r="AK23" s="31"/>
      <c r="AL23" s="31"/>
      <c r="AM23" s="31"/>
      <c r="AN23" s="31"/>
      <c r="AO23" s="31" t="str">
        <f t="shared" si="6"/>
        <v/>
      </c>
      <c r="AP23" s="90" t="str">
        <f t="shared" si="7"/>
        <v/>
      </c>
      <c r="AQ23" s="93" t="s">
        <v>2</v>
      </c>
      <c r="AR23" s="94" t="str">
        <f t="shared" si="8"/>
        <v/>
      </c>
      <c r="AS23" s="13" t="s">
        <v>2</v>
      </c>
      <c r="AT23" s="14"/>
      <c r="AU23" s="15" t="s">
        <v>2</v>
      </c>
      <c r="AV23" s="16"/>
    </row>
    <row r="24" spans="2:48" s="5" customFormat="1" ht="98.5" customHeight="1" thickBot="1" x14ac:dyDescent="0.6">
      <c r="B24" s="24">
        <f t="shared" si="9"/>
        <v>17</v>
      </c>
      <c r="C24" s="74"/>
      <c r="D24" s="75"/>
      <c r="E24" s="76" t="s">
        <v>4</v>
      </c>
      <c r="F24" s="69"/>
      <c r="G24" s="77" t="s">
        <v>5</v>
      </c>
      <c r="H24" s="78"/>
      <c r="I24" s="81"/>
      <c r="J24" s="98"/>
      <c r="K24" s="98"/>
      <c r="L24" s="98"/>
      <c r="M24" s="98"/>
      <c r="N24" s="98"/>
      <c r="O24" s="128"/>
      <c r="P24" s="129"/>
      <c r="Q24" s="99"/>
      <c r="R24" s="105"/>
      <c r="S24" s="91" t="str">
        <f t="shared" si="0"/>
        <v/>
      </c>
      <c r="T24" s="91" t="str">
        <f t="shared" si="2"/>
        <v/>
      </c>
      <c r="U24" s="91" t="str">
        <f t="shared" si="3"/>
        <v/>
      </c>
      <c r="V24" s="92" t="str">
        <f t="shared" si="4"/>
        <v/>
      </c>
      <c r="W24" s="82" t="s">
        <v>2</v>
      </c>
      <c r="X24" s="102"/>
      <c r="Y24" s="103"/>
      <c r="Z24" s="103"/>
      <c r="AA24" s="103"/>
      <c r="AB24" s="103"/>
      <c r="AC24" s="103"/>
      <c r="AD24" s="123"/>
      <c r="AE24" s="124"/>
      <c r="AF24" s="99"/>
      <c r="AG24" s="105"/>
      <c r="AH24" s="91" t="str">
        <f t="shared" si="1"/>
        <v/>
      </c>
      <c r="AI24" s="91" t="str">
        <f t="shared" si="5"/>
        <v/>
      </c>
      <c r="AJ24" s="91"/>
      <c r="AK24" s="91"/>
      <c r="AL24" s="91"/>
      <c r="AM24" s="91"/>
      <c r="AN24" s="91"/>
      <c r="AO24" s="91" t="str">
        <f t="shared" si="6"/>
        <v/>
      </c>
      <c r="AP24" s="92" t="str">
        <f t="shared" si="7"/>
        <v/>
      </c>
      <c r="AQ24" s="95" t="s">
        <v>2</v>
      </c>
      <c r="AR24" s="94" t="str">
        <f t="shared" si="8"/>
        <v/>
      </c>
      <c r="AS24" s="13" t="s">
        <v>2</v>
      </c>
      <c r="AT24" s="14"/>
      <c r="AU24" s="15" t="s">
        <v>2</v>
      </c>
      <c r="AV24" s="16"/>
    </row>
    <row r="25" spans="2:48" ht="14.5" thickTop="1" x14ac:dyDescent="0.55000000000000004">
      <c r="B25" s="57"/>
      <c r="C25" s="57"/>
      <c r="D25" s="57"/>
      <c r="E25" s="83"/>
      <c r="F25" s="83"/>
      <c r="G25" s="83"/>
      <c r="H25" s="83"/>
      <c r="I25" s="84"/>
      <c r="J25" s="83"/>
      <c r="K25" s="83"/>
      <c r="L25" s="83"/>
      <c r="M25" s="83"/>
      <c r="N25" s="83"/>
      <c r="O25" s="83"/>
      <c r="P25" s="83"/>
      <c r="Q25" s="83"/>
      <c r="R25" s="83"/>
      <c r="S25" s="83"/>
      <c r="T25" s="83"/>
      <c r="U25" s="83"/>
      <c r="V25" s="85"/>
      <c r="W25" s="57"/>
      <c r="X25" s="57"/>
      <c r="Y25" s="57"/>
      <c r="Z25" s="57"/>
      <c r="AA25" s="57"/>
      <c r="AB25" s="57"/>
      <c r="AC25" s="57"/>
      <c r="AD25" s="57"/>
      <c r="AE25" s="57"/>
      <c r="AF25" s="57"/>
      <c r="AG25" s="57"/>
      <c r="AH25" s="57"/>
      <c r="AI25" s="57"/>
      <c r="AJ25" s="57"/>
      <c r="AK25" s="57"/>
      <c r="AL25" s="57"/>
      <c r="AM25" s="57"/>
      <c r="AN25" s="57"/>
      <c r="AO25" s="57"/>
      <c r="AP25" s="57"/>
      <c r="AQ25" s="57"/>
      <c r="AR25" s="57"/>
    </row>
    <row r="26" spans="2:48" x14ac:dyDescent="0.55000000000000004">
      <c r="B26" s="57"/>
      <c r="C26" s="57"/>
      <c r="D26" s="57"/>
      <c r="E26" s="83"/>
      <c r="F26" s="83"/>
      <c r="G26" s="83"/>
      <c r="H26" s="83"/>
      <c r="I26" s="84"/>
      <c r="J26" s="83"/>
      <c r="K26" s="83"/>
      <c r="L26" s="83"/>
      <c r="M26" s="83"/>
      <c r="N26" s="83"/>
      <c r="O26" s="83"/>
      <c r="P26" s="83"/>
      <c r="Q26" s="83"/>
      <c r="R26" s="83"/>
      <c r="S26" s="83"/>
      <c r="T26" s="83"/>
      <c r="U26" s="83"/>
      <c r="V26" s="85"/>
      <c r="W26" s="57"/>
      <c r="X26" s="57"/>
      <c r="Y26" s="57"/>
      <c r="Z26" s="57"/>
      <c r="AA26" s="57"/>
      <c r="AB26" s="57"/>
      <c r="AC26" s="57"/>
      <c r="AD26" s="57"/>
      <c r="AE26" s="57"/>
      <c r="AF26" s="57"/>
      <c r="AG26" s="57"/>
      <c r="AH26" s="57"/>
      <c r="AI26" s="57"/>
      <c r="AJ26" s="57"/>
      <c r="AK26" s="57"/>
      <c r="AL26" s="57"/>
      <c r="AM26" s="57"/>
      <c r="AN26" s="57"/>
      <c r="AO26" s="57"/>
      <c r="AP26" s="57"/>
      <c r="AQ26" s="57"/>
      <c r="AR26" s="57"/>
    </row>
    <row r="27" spans="2:48" ht="39" customHeight="1" x14ac:dyDescent="0.55000000000000004">
      <c r="B27" s="144" t="s">
        <v>20</v>
      </c>
      <c r="C27" s="144"/>
      <c r="D27" s="145"/>
      <c r="E27" s="145"/>
      <c r="F27" s="145"/>
      <c r="G27" s="145"/>
      <c r="H27" s="145"/>
      <c r="I27" s="145"/>
      <c r="J27" s="145"/>
      <c r="K27" s="145"/>
      <c r="L27" s="145"/>
      <c r="M27" s="145"/>
      <c r="N27" s="145"/>
      <c r="O27" s="145"/>
      <c r="P27" s="145"/>
      <c r="Q27" s="145"/>
      <c r="R27" s="145"/>
      <c r="S27" s="145"/>
      <c r="T27" s="145"/>
      <c r="U27" s="145"/>
      <c r="V27" s="145"/>
      <c r="W27" s="145"/>
      <c r="X27" s="57"/>
      <c r="Y27" s="57"/>
      <c r="Z27" s="57"/>
      <c r="AA27" s="57"/>
      <c r="AB27" s="120" t="s">
        <v>26</v>
      </c>
      <c r="AC27" s="120"/>
      <c r="AD27" s="162" t="s">
        <v>24</v>
      </c>
      <c r="AE27" s="163"/>
      <c r="AF27" s="164"/>
      <c r="AG27" s="158" t="s">
        <v>60</v>
      </c>
      <c r="AH27" s="144"/>
      <c r="AI27" s="144"/>
      <c r="AJ27" s="86"/>
      <c r="AK27" s="86"/>
      <c r="AL27" s="86"/>
      <c r="AM27" s="86"/>
      <c r="AN27" s="159" t="str">
        <f>IF($AP8="","",COUNTIFS($D$8:$D$24,"正規",$AO$8:$AO$24,"&gt;=30",$AR$8:$AR$24,"申請対象"))</f>
        <v/>
      </c>
      <c r="AO27" s="159"/>
      <c r="AP27" s="159"/>
      <c r="AQ27" s="144" t="s">
        <v>22</v>
      </c>
      <c r="AR27" s="57"/>
    </row>
    <row r="28" spans="2:48" ht="39" customHeight="1" x14ac:dyDescent="0.55000000000000004">
      <c r="B28" s="144"/>
      <c r="C28" s="144"/>
      <c r="D28" s="145"/>
      <c r="E28" s="145"/>
      <c r="F28" s="145"/>
      <c r="G28" s="145"/>
      <c r="H28" s="145"/>
      <c r="I28" s="145"/>
      <c r="J28" s="145"/>
      <c r="K28" s="145"/>
      <c r="L28" s="145"/>
      <c r="M28" s="145"/>
      <c r="N28" s="145"/>
      <c r="O28" s="145"/>
      <c r="P28" s="145"/>
      <c r="Q28" s="145"/>
      <c r="R28" s="145"/>
      <c r="S28" s="145"/>
      <c r="T28" s="145"/>
      <c r="U28" s="145"/>
      <c r="V28" s="145"/>
      <c r="W28" s="145"/>
      <c r="X28" s="57"/>
      <c r="Y28" s="57"/>
      <c r="Z28" s="57"/>
      <c r="AA28" s="57"/>
      <c r="AB28" s="120"/>
      <c r="AC28" s="120"/>
      <c r="AD28" s="165"/>
      <c r="AE28" s="166"/>
      <c r="AF28" s="167"/>
      <c r="AG28" s="144"/>
      <c r="AH28" s="144"/>
      <c r="AI28" s="144"/>
      <c r="AJ28" s="86"/>
      <c r="AK28" s="86"/>
      <c r="AL28" s="86"/>
      <c r="AM28" s="86"/>
      <c r="AN28" s="159"/>
      <c r="AO28" s="159"/>
      <c r="AP28" s="159"/>
      <c r="AQ28" s="144"/>
      <c r="AR28" s="57"/>
    </row>
    <row r="29" spans="2:48" ht="39" customHeight="1" x14ac:dyDescent="0.55000000000000004">
      <c r="B29" s="144"/>
      <c r="C29" s="144"/>
      <c r="D29" s="145"/>
      <c r="E29" s="145"/>
      <c r="F29" s="145"/>
      <c r="G29" s="145"/>
      <c r="H29" s="145"/>
      <c r="I29" s="145"/>
      <c r="J29" s="145"/>
      <c r="K29" s="145"/>
      <c r="L29" s="145"/>
      <c r="M29" s="145"/>
      <c r="N29" s="145"/>
      <c r="O29" s="145"/>
      <c r="P29" s="145"/>
      <c r="Q29" s="145"/>
      <c r="R29" s="145"/>
      <c r="S29" s="145"/>
      <c r="T29" s="145"/>
      <c r="U29" s="145"/>
      <c r="V29" s="145"/>
      <c r="W29" s="145"/>
      <c r="X29" s="57"/>
      <c r="Y29" s="57"/>
      <c r="Z29" s="57"/>
      <c r="AA29" s="57"/>
      <c r="AB29" s="120"/>
      <c r="AC29" s="120"/>
      <c r="AD29" s="165"/>
      <c r="AE29" s="166"/>
      <c r="AF29" s="167"/>
      <c r="AG29" s="144"/>
      <c r="AH29" s="144"/>
      <c r="AI29" s="144"/>
      <c r="AJ29" s="86"/>
      <c r="AK29" s="86"/>
      <c r="AL29" s="86"/>
      <c r="AM29" s="86"/>
      <c r="AN29" s="159"/>
      <c r="AO29" s="159"/>
      <c r="AP29" s="159"/>
      <c r="AQ29" s="144"/>
      <c r="AR29" s="57"/>
    </row>
    <row r="30" spans="2:48" ht="39" customHeight="1" x14ac:dyDescent="0.55000000000000004">
      <c r="B30" s="144"/>
      <c r="C30" s="144"/>
      <c r="D30" s="145"/>
      <c r="E30" s="145"/>
      <c r="F30" s="145"/>
      <c r="G30" s="145"/>
      <c r="H30" s="145"/>
      <c r="I30" s="145"/>
      <c r="J30" s="145"/>
      <c r="K30" s="145"/>
      <c r="L30" s="145"/>
      <c r="M30" s="145"/>
      <c r="N30" s="145"/>
      <c r="O30" s="145"/>
      <c r="P30" s="145"/>
      <c r="Q30" s="145"/>
      <c r="R30" s="145"/>
      <c r="S30" s="145"/>
      <c r="T30" s="145"/>
      <c r="U30" s="145"/>
      <c r="V30" s="145"/>
      <c r="W30" s="145"/>
      <c r="X30" s="57"/>
      <c r="Y30" s="57"/>
      <c r="Z30" s="57"/>
      <c r="AA30" s="57"/>
      <c r="AB30" s="120"/>
      <c r="AC30" s="120"/>
      <c r="AD30" s="165"/>
      <c r="AE30" s="166"/>
      <c r="AF30" s="167"/>
      <c r="AG30" s="158" t="s">
        <v>59</v>
      </c>
      <c r="AH30" s="144"/>
      <c r="AI30" s="144"/>
      <c r="AJ30" s="86"/>
      <c r="AK30" s="86"/>
      <c r="AL30" s="86"/>
      <c r="AM30" s="86"/>
      <c r="AN30" s="159" t="str">
        <f>IF($AP8="","",COUNTIFS($D$8:$D$24,"正規",$AO$8:$AO$24,"&lt;30",$AR$8:$AR$24,"申請対象"))</f>
        <v/>
      </c>
      <c r="AO30" s="159"/>
      <c r="AP30" s="159"/>
      <c r="AQ30" s="144" t="s">
        <v>22</v>
      </c>
      <c r="AR30" s="57"/>
    </row>
    <row r="31" spans="2:48" ht="39" customHeight="1" x14ac:dyDescent="0.55000000000000004">
      <c r="B31" s="144"/>
      <c r="C31" s="144"/>
      <c r="D31" s="145"/>
      <c r="E31" s="145"/>
      <c r="F31" s="145"/>
      <c r="G31" s="145"/>
      <c r="H31" s="145"/>
      <c r="I31" s="145"/>
      <c r="J31" s="145"/>
      <c r="K31" s="145"/>
      <c r="L31" s="145"/>
      <c r="M31" s="145"/>
      <c r="N31" s="145"/>
      <c r="O31" s="145"/>
      <c r="P31" s="145"/>
      <c r="Q31" s="145"/>
      <c r="R31" s="145"/>
      <c r="S31" s="145"/>
      <c r="T31" s="145"/>
      <c r="U31" s="145"/>
      <c r="V31" s="145"/>
      <c r="W31" s="145"/>
      <c r="X31" s="57"/>
      <c r="Y31" s="57"/>
      <c r="Z31" s="57"/>
      <c r="AA31" s="57"/>
      <c r="AB31" s="120"/>
      <c r="AC31" s="120"/>
      <c r="AD31" s="165"/>
      <c r="AE31" s="166"/>
      <c r="AF31" s="167"/>
      <c r="AG31" s="144"/>
      <c r="AH31" s="144"/>
      <c r="AI31" s="144"/>
      <c r="AJ31" s="86"/>
      <c r="AK31" s="86"/>
      <c r="AL31" s="86"/>
      <c r="AM31" s="86"/>
      <c r="AN31" s="159"/>
      <c r="AO31" s="159"/>
      <c r="AP31" s="159"/>
      <c r="AQ31" s="144"/>
      <c r="AR31" s="57"/>
    </row>
    <row r="32" spans="2:48" ht="39" customHeight="1" x14ac:dyDescent="0.55000000000000004">
      <c r="B32" s="144"/>
      <c r="C32" s="144"/>
      <c r="D32" s="145"/>
      <c r="E32" s="145"/>
      <c r="F32" s="145"/>
      <c r="G32" s="145"/>
      <c r="H32" s="145"/>
      <c r="I32" s="145"/>
      <c r="J32" s="145"/>
      <c r="K32" s="145"/>
      <c r="L32" s="145"/>
      <c r="M32" s="145"/>
      <c r="N32" s="145"/>
      <c r="O32" s="145"/>
      <c r="P32" s="145"/>
      <c r="Q32" s="145"/>
      <c r="R32" s="145"/>
      <c r="S32" s="145"/>
      <c r="T32" s="145"/>
      <c r="U32" s="145"/>
      <c r="V32" s="145"/>
      <c r="W32" s="145"/>
      <c r="X32" s="57"/>
      <c r="Y32" s="57"/>
      <c r="Z32" s="57"/>
      <c r="AA32" s="57"/>
      <c r="AB32" s="120"/>
      <c r="AC32" s="120"/>
      <c r="AD32" s="165"/>
      <c r="AE32" s="166"/>
      <c r="AF32" s="167"/>
      <c r="AG32" s="144"/>
      <c r="AH32" s="144"/>
      <c r="AI32" s="144"/>
      <c r="AJ32" s="86"/>
      <c r="AK32" s="86"/>
      <c r="AL32" s="86"/>
      <c r="AM32" s="86"/>
      <c r="AN32" s="159"/>
      <c r="AO32" s="159"/>
      <c r="AP32" s="159"/>
      <c r="AQ32" s="144"/>
      <c r="AR32" s="57"/>
    </row>
    <row r="33" spans="2:45" ht="19" customHeight="1" x14ac:dyDescent="0.55000000000000004">
      <c r="B33" s="57"/>
      <c r="C33" s="57"/>
      <c r="D33" s="57"/>
      <c r="E33" s="83"/>
      <c r="F33" s="83"/>
      <c r="G33" s="83"/>
      <c r="H33" s="83"/>
      <c r="I33" s="84"/>
      <c r="J33" s="83"/>
      <c r="K33" s="83"/>
      <c r="L33" s="83"/>
      <c r="M33" s="83"/>
      <c r="N33" s="83"/>
      <c r="O33" s="83"/>
      <c r="P33" s="83"/>
      <c r="Q33" s="83"/>
      <c r="R33" s="83"/>
      <c r="S33" s="83"/>
      <c r="T33" s="83"/>
      <c r="U33" s="83"/>
      <c r="V33" s="85"/>
      <c r="W33" s="57"/>
      <c r="X33" s="57"/>
      <c r="Y33" s="57"/>
      <c r="Z33" s="57"/>
      <c r="AA33" s="57"/>
      <c r="AB33" s="120"/>
      <c r="AC33" s="120"/>
      <c r="AD33" s="165"/>
      <c r="AE33" s="166"/>
      <c r="AF33" s="167"/>
      <c r="AG33" s="144" t="s">
        <v>23</v>
      </c>
      <c r="AH33" s="144"/>
      <c r="AI33" s="144"/>
      <c r="AJ33" s="86"/>
      <c r="AK33" s="86"/>
      <c r="AL33" s="86"/>
      <c r="AM33" s="86"/>
      <c r="AN33" s="159" t="str">
        <f>IF($AP8="","",COUNTIFS($D$8:$D$24,"非正規",$AO$8:$AO$24,"&gt;=20",$AR$8:$AR$24,"申請対象"))</f>
        <v/>
      </c>
      <c r="AO33" s="159"/>
      <c r="AP33" s="159"/>
      <c r="AQ33" s="144" t="s">
        <v>22</v>
      </c>
      <c r="AR33" s="57"/>
    </row>
    <row r="34" spans="2:45" s="4" customFormat="1" ht="44.5" customHeight="1" x14ac:dyDescent="0.55000000000000004">
      <c r="B34" s="146" t="s">
        <v>52</v>
      </c>
      <c r="C34" s="147"/>
      <c r="D34" s="147"/>
      <c r="E34" s="147"/>
      <c r="F34" s="147"/>
      <c r="G34" s="147"/>
      <c r="H34" s="147"/>
      <c r="I34" s="147"/>
      <c r="J34" s="147"/>
      <c r="K34" s="147"/>
      <c r="L34" s="147"/>
      <c r="M34" s="147"/>
      <c r="N34" s="147"/>
      <c r="O34" s="147"/>
      <c r="P34" s="147"/>
      <c r="Q34" s="147"/>
      <c r="R34" s="147"/>
      <c r="S34" s="147"/>
      <c r="T34" s="147"/>
      <c r="U34" s="147"/>
      <c r="V34" s="147"/>
      <c r="W34" s="148"/>
      <c r="X34" s="87"/>
      <c r="Y34" s="87"/>
      <c r="Z34" s="87"/>
      <c r="AA34" s="87"/>
      <c r="AB34" s="120"/>
      <c r="AC34" s="120"/>
      <c r="AD34" s="165"/>
      <c r="AE34" s="166"/>
      <c r="AF34" s="167"/>
      <c r="AG34" s="144"/>
      <c r="AH34" s="144"/>
      <c r="AI34" s="144"/>
      <c r="AJ34" s="86"/>
      <c r="AK34" s="86"/>
      <c r="AL34" s="86"/>
      <c r="AM34" s="86"/>
      <c r="AN34" s="159"/>
      <c r="AO34" s="159"/>
      <c r="AP34" s="159"/>
      <c r="AQ34" s="144"/>
      <c r="AR34" s="87"/>
    </row>
    <row r="35" spans="2:45" s="4" customFormat="1" ht="44.5" customHeight="1" x14ac:dyDescent="0.55000000000000004">
      <c r="B35" s="142" t="s">
        <v>54</v>
      </c>
      <c r="C35" s="142"/>
      <c r="D35" s="142"/>
      <c r="E35" s="142"/>
      <c r="F35" s="142"/>
      <c r="G35" s="142"/>
      <c r="H35" s="142"/>
      <c r="I35" s="142"/>
      <c r="J35" s="142"/>
      <c r="K35" s="142"/>
      <c r="L35" s="142"/>
      <c r="M35" s="142"/>
      <c r="N35" s="142"/>
      <c r="O35" s="142"/>
      <c r="P35" s="142"/>
      <c r="Q35" s="142"/>
      <c r="R35" s="142"/>
      <c r="S35" s="142"/>
      <c r="T35" s="142"/>
      <c r="U35" s="142"/>
      <c r="V35" s="142"/>
      <c r="W35" s="142"/>
      <c r="X35" s="87"/>
      <c r="Y35" s="87"/>
      <c r="Z35" s="87"/>
      <c r="AA35" s="87"/>
      <c r="AB35" s="120"/>
      <c r="AC35" s="120"/>
      <c r="AD35" s="168"/>
      <c r="AE35" s="169"/>
      <c r="AF35" s="170"/>
      <c r="AG35" s="144"/>
      <c r="AH35" s="144"/>
      <c r="AI35" s="144"/>
      <c r="AJ35" s="86"/>
      <c r="AK35" s="86"/>
      <c r="AL35" s="86"/>
      <c r="AM35" s="86"/>
      <c r="AN35" s="159"/>
      <c r="AO35" s="159"/>
      <c r="AP35" s="159"/>
      <c r="AQ35" s="144"/>
      <c r="AR35" s="87"/>
    </row>
    <row r="36" spans="2:45" s="4" customFormat="1" ht="44.5" customHeight="1" x14ac:dyDescent="0.55000000000000004">
      <c r="B36" s="149" t="s">
        <v>55</v>
      </c>
      <c r="C36" s="150"/>
      <c r="D36" s="150"/>
      <c r="E36" s="150"/>
      <c r="F36" s="150"/>
      <c r="G36" s="150"/>
      <c r="H36" s="150"/>
      <c r="I36" s="150"/>
      <c r="J36" s="150"/>
      <c r="K36" s="150"/>
      <c r="L36" s="150"/>
      <c r="M36" s="150"/>
      <c r="N36" s="150"/>
      <c r="O36" s="150"/>
      <c r="P36" s="150"/>
      <c r="Q36" s="150"/>
      <c r="R36" s="150"/>
      <c r="S36" s="150"/>
      <c r="T36" s="150"/>
      <c r="U36" s="150"/>
      <c r="V36" s="150"/>
      <c r="W36" s="151"/>
      <c r="X36" s="87"/>
      <c r="Y36" s="87"/>
      <c r="Z36" s="87"/>
      <c r="AA36" s="87"/>
      <c r="AB36" s="87"/>
      <c r="AC36" s="87"/>
      <c r="AD36" s="158" t="s">
        <v>25</v>
      </c>
      <c r="AE36" s="158"/>
      <c r="AF36" s="158"/>
      <c r="AG36" s="158"/>
      <c r="AH36" s="158"/>
      <c r="AI36" s="158"/>
      <c r="AJ36" s="88"/>
      <c r="AK36" s="88"/>
      <c r="AL36" s="88"/>
      <c r="AM36" s="88"/>
      <c r="AN36" s="160" t="str">
        <f>IF(AP8="","",IF(AN27*50000+(AN30+AN33)*30000&gt;500000,500000,AN27*50000+(AN30+AN33)*30000))</f>
        <v/>
      </c>
      <c r="AO36" s="160"/>
      <c r="AP36" s="160"/>
      <c r="AQ36" s="161" t="s">
        <v>2</v>
      </c>
      <c r="AR36" s="87"/>
    </row>
    <row r="37" spans="2:45" s="4" customFormat="1" ht="44.5" customHeight="1" x14ac:dyDescent="0.55000000000000004">
      <c r="B37" s="152" t="s">
        <v>56</v>
      </c>
      <c r="C37" s="153"/>
      <c r="D37" s="153"/>
      <c r="E37" s="153"/>
      <c r="F37" s="153"/>
      <c r="G37" s="153"/>
      <c r="H37" s="153"/>
      <c r="I37" s="153"/>
      <c r="J37" s="153"/>
      <c r="K37" s="153"/>
      <c r="L37" s="153"/>
      <c r="M37" s="153"/>
      <c r="N37" s="153"/>
      <c r="O37" s="153"/>
      <c r="P37" s="153"/>
      <c r="Q37" s="153"/>
      <c r="R37" s="153"/>
      <c r="S37" s="153"/>
      <c r="T37" s="153"/>
      <c r="U37" s="153"/>
      <c r="V37" s="153"/>
      <c r="W37" s="154"/>
      <c r="X37" s="87"/>
      <c r="Y37" s="87"/>
      <c r="Z37" s="87"/>
      <c r="AA37" s="87"/>
      <c r="AB37" s="87"/>
      <c r="AC37" s="87"/>
      <c r="AD37" s="158"/>
      <c r="AE37" s="158"/>
      <c r="AF37" s="158"/>
      <c r="AG37" s="158"/>
      <c r="AH37" s="158"/>
      <c r="AI37" s="158"/>
      <c r="AJ37" s="88"/>
      <c r="AK37" s="88"/>
      <c r="AL37" s="88"/>
      <c r="AM37" s="88"/>
      <c r="AN37" s="160"/>
      <c r="AO37" s="160"/>
      <c r="AP37" s="160"/>
      <c r="AQ37" s="161"/>
      <c r="AR37" s="89"/>
      <c r="AS37" s="17"/>
    </row>
    <row r="38" spans="2:45" s="4" customFormat="1" ht="44.5" customHeight="1" x14ac:dyDescent="0.55000000000000004">
      <c r="B38" s="155" t="s">
        <v>53</v>
      </c>
      <c r="C38" s="156"/>
      <c r="D38" s="156"/>
      <c r="E38" s="156"/>
      <c r="F38" s="156"/>
      <c r="G38" s="156"/>
      <c r="H38" s="156"/>
      <c r="I38" s="156"/>
      <c r="J38" s="156"/>
      <c r="K38" s="156"/>
      <c r="L38" s="156"/>
      <c r="M38" s="156"/>
      <c r="N38" s="156"/>
      <c r="O38" s="156"/>
      <c r="P38" s="156"/>
      <c r="Q38" s="156"/>
      <c r="R38" s="156"/>
      <c r="S38" s="156"/>
      <c r="T38" s="156"/>
      <c r="U38" s="156"/>
      <c r="V38" s="156"/>
      <c r="W38" s="157"/>
      <c r="X38" s="87"/>
      <c r="Y38" s="87"/>
      <c r="Z38" s="87"/>
      <c r="AA38" s="87"/>
      <c r="AB38" s="87"/>
      <c r="AC38" s="87"/>
      <c r="AD38" s="158"/>
      <c r="AE38" s="158"/>
      <c r="AF38" s="158"/>
      <c r="AG38" s="158"/>
      <c r="AH38" s="158"/>
      <c r="AI38" s="158"/>
      <c r="AJ38" s="88"/>
      <c r="AK38" s="88"/>
      <c r="AL38" s="88"/>
      <c r="AM38" s="88"/>
      <c r="AN38" s="160"/>
      <c r="AO38" s="160"/>
      <c r="AP38" s="160"/>
      <c r="AQ38" s="161"/>
      <c r="AR38" s="87"/>
      <c r="AS38" s="17" t="s">
        <v>19</v>
      </c>
    </row>
    <row r="39" spans="2:45" s="4" customFormat="1" ht="44.5" customHeight="1" x14ac:dyDescent="0.55000000000000004">
      <c r="B39" s="143" t="s">
        <v>35</v>
      </c>
      <c r="C39" s="143"/>
      <c r="D39" s="143"/>
      <c r="E39" s="143"/>
      <c r="F39" s="143"/>
      <c r="G39" s="143"/>
      <c r="H39" s="143"/>
      <c r="I39" s="143"/>
      <c r="J39" s="143"/>
      <c r="K39" s="143"/>
      <c r="L39" s="143"/>
      <c r="M39" s="143"/>
      <c r="N39" s="143"/>
      <c r="O39" s="143"/>
      <c r="P39" s="143"/>
      <c r="Q39" s="143"/>
      <c r="R39" s="143"/>
      <c r="S39" s="143"/>
      <c r="T39" s="143"/>
      <c r="U39" s="143"/>
      <c r="V39" s="143"/>
      <c r="W39" s="143"/>
      <c r="X39" s="87"/>
      <c r="Y39" s="87"/>
      <c r="Z39" s="87"/>
      <c r="AA39" s="87"/>
      <c r="AB39" s="87"/>
      <c r="AC39" s="87"/>
      <c r="AD39" s="87"/>
      <c r="AE39" s="87"/>
      <c r="AF39" s="87"/>
      <c r="AG39" s="87"/>
      <c r="AH39" s="87"/>
      <c r="AI39" s="87"/>
      <c r="AJ39" s="87"/>
      <c r="AK39" s="87"/>
      <c r="AL39" s="87"/>
      <c r="AM39" s="87"/>
      <c r="AN39" s="87"/>
      <c r="AO39" s="87"/>
      <c r="AP39" s="87"/>
      <c r="AQ39" s="87"/>
      <c r="AR39" s="87"/>
    </row>
    <row r="40" spans="2:45" ht="44.5" customHeight="1" x14ac:dyDescent="0.55000000000000004">
      <c r="B40" s="143"/>
      <c r="C40" s="143"/>
      <c r="D40" s="143"/>
      <c r="E40" s="143"/>
      <c r="F40" s="143"/>
      <c r="G40" s="143"/>
      <c r="H40" s="143"/>
      <c r="I40" s="143"/>
      <c r="J40" s="143"/>
      <c r="K40" s="143"/>
      <c r="L40" s="143"/>
      <c r="M40" s="143"/>
      <c r="N40" s="143"/>
      <c r="O40" s="143"/>
      <c r="P40" s="143"/>
      <c r="Q40" s="143"/>
      <c r="R40" s="143"/>
      <c r="S40" s="143"/>
      <c r="T40" s="143"/>
      <c r="U40" s="143"/>
      <c r="V40" s="143"/>
      <c r="W40" s="143"/>
      <c r="X40" s="87"/>
      <c r="Y40" s="87"/>
      <c r="Z40" s="87"/>
      <c r="AA40" s="87"/>
      <c r="AB40" s="87"/>
      <c r="AC40" s="87"/>
      <c r="AD40" s="87"/>
      <c r="AE40" s="87"/>
      <c r="AF40" s="87"/>
      <c r="AG40" s="87"/>
      <c r="AH40" s="87"/>
      <c r="AI40" s="87"/>
      <c r="AJ40" s="87"/>
      <c r="AK40" s="87"/>
      <c r="AL40" s="87"/>
      <c r="AM40" s="87"/>
      <c r="AN40" s="87"/>
      <c r="AO40" s="87"/>
      <c r="AP40" s="87"/>
      <c r="AQ40" s="87"/>
      <c r="AR40" s="87"/>
    </row>
    <row r="41" spans="2:45" ht="101" customHeight="1" x14ac:dyDescent="0.55000000000000004">
      <c r="B41" s="155" t="s">
        <v>61</v>
      </c>
      <c r="C41" s="171"/>
      <c r="D41" s="171"/>
      <c r="E41" s="171"/>
      <c r="F41" s="171"/>
      <c r="G41" s="171"/>
      <c r="H41" s="171"/>
      <c r="I41" s="171"/>
      <c r="J41" s="171"/>
      <c r="K41" s="171"/>
      <c r="L41" s="171"/>
      <c r="M41" s="171"/>
      <c r="N41" s="171"/>
      <c r="O41" s="171"/>
      <c r="P41" s="171"/>
      <c r="Q41" s="171"/>
      <c r="R41" s="171"/>
      <c r="S41" s="171"/>
      <c r="T41" s="171"/>
      <c r="U41" s="171"/>
      <c r="V41" s="171"/>
      <c r="W41" s="172"/>
      <c r="X41" s="87"/>
      <c r="Y41" s="87"/>
      <c r="Z41" s="87"/>
      <c r="AA41" s="87"/>
      <c r="AB41" s="87"/>
      <c r="AC41" s="87"/>
      <c r="AD41" s="87"/>
      <c r="AE41" s="87"/>
      <c r="AF41" s="87"/>
      <c r="AG41" s="87"/>
      <c r="AH41" s="87"/>
      <c r="AI41" s="87"/>
      <c r="AJ41" s="87"/>
      <c r="AK41" s="87"/>
      <c r="AL41" s="87"/>
      <c r="AM41" s="87"/>
      <c r="AN41" s="87"/>
      <c r="AO41" s="87"/>
      <c r="AP41" s="87"/>
      <c r="AQ41" s="87"/>
      <c r="AR41" s="87"/>
    </row>
  </sheetData>
  <sheetProtection algorithmName="SHA-512" hashValue="lpBAzXlIIF7KcBUTFvvxtLAptXo2AoaMzWDhUU6GVIWiALaSEwmlidXmEHNy9ll1v3wVbcUNoXG4wZyeWGNfhw==" saltValue="v7h0E9JLGp2yMb5lOa8Uag==" spinCount="100000" sheet="1" objects="1" scenarios="1"/>
  <mergeCells count="94">
    <mergeCell ref="B41:W41"/>
    <mergeCell ref="B2:K2"/>
    <mergeCell ref="M2:O2"/>
    <mergeCell ref="P2:V2"/>
    <mergeCell ref="B3:AR3"/>
    <mergeCell ref="B4:D4"/>
    <mergeCell ref="I4:P4"/>
    <mergeCell ref="V4:W4"/>
    <mergeCell ref="X4:AE4"/>
    <mergeCell ref="AP4:AQ4"/>
    <mergeCell ref="AR4:AR7"/>
    <mergeCell ref="AP5:AQ7"/>
    <mergeCell ref="AK6:AL6"/>
    <mergeCell ref="AM6:AM7"/>
    <mergeCell ref="AF5:AF7"/>
    <mergeCell ref="AG5:AG7"/>
    <mergeCell ref="AQ27:AQ29"/>
    <mergeCell ref="AG30:AI32"/>
    <mergeCell ref="AN30:AP32"/>
    <mergeCell ref="AQ30:AQ32"/>
    <mergeCell ref="AD36:AI38"/>
    <mergeCell ref="AN36:AP38"/>
    <mergeCell ref="AQ36:AQ38"/>
    <mergeCell ref="AG27:AI29"/>
    <mergeCell ref="AG33:AI35"/>
    <mergeCell ref="AN33:AP35"/>
    <mergeCell ref="AD27:AF35"/>
    <mergeCell ref="AQ33:AQ35"/>
    <mergeCell ref="AN27:AP29"/>
    <mergeCell ref="B35:W35"/>
    <mergeCell ref="B39:W40"/>
    <mergeCell ref="B27:C32"/>
    <mergeCell ref="D27:W32"/>
    <mergeCell ref="B34:W34"/>
    <mergeCell ref="B36:W36"/>
    <mergeCell ref="B37:W37"/>
    <mergeCell ref="B38:W38"/>
    <mergeCell ref="K5:P6"/>
    <mergeCell ref="O7:P7"/>
    <mergeCell ref="O8:P8"/>
    <mergeCell ref="B5:B7"/>
    <mergeCell ref="C5:C7"/>
    <mergeCell ref="D5:D7"/>
    <mergeCell ref="I5:I7"/>
    <mergeCell ref="J5:J7"/>
    <mergeCell ref="O9:P9"/>
    <mergeCell ref="O10:P10"/>
    <mergeCell ref="O11:P11"/>
    <mergeCell ref="O12:P12"/>
    <mergeCell ref="O13:P13"/>
    <mergeCell ref="O21:P21"/>
    <mergeCell ref="O22:P22"/>
    <mergeCell ref="O23:P23"/>
    <mergeCell ref="O14:P14"/>
    <mergeCell ref="O15:P15"/>
    <mergeCell ref="O16:P16"/>
    <mergeCell ref="O17:P17"/>
    <mergeCell ref="O18:P18"/>
    <mergeCell ref="O24:P24"/>
    <mergeCell ref="Z5:AE6"/>
    <mergeCell ref="AD7:AE7"/>
    <mergeCell ref="AD8:AE8"/>
    <mergeCell ref="AD9:AE9"/>
    <mergeCell ref="AD10:AE10"/>
    <mergeCell ref="AD11:AE11"/>
    <mergeCell ref="AD12:AE12"/>
    <mergeCell ref="AD13:AE13"/>
    <mergeCell ref="AD14:AE14"/>
    <mergeCell ref="AD15:AE15"/>
    <mergeCell ref="AD16:AE16"/>
    <mergeCell ref="AD17:AE17"/>
    <mergeCell ref="AD18:AE18"/>
    <mergeCell ref="O19:P19"/>
    <mergeCell ref="O20:P20"/>
    <mergeCell ref="Q5:Q7"/>
    <mergeCell ref="R5:R7"/>
    <mergeCell ref="S5:S7"/>
    <mergeCell ref="T5:T7"/>
    <mergeCell ref="V5:W7"/>
    <mergeCell ref="AB27:AC35"/>
    <mergeCell ref="AD19:AE19"/>
    <mergeCell ref="AD20:AE20"/>
    <mergeCell ref="AD21:AE21"/>
    <mergeCell ref="AD22:AE22"/>
    <mergeCell ref="AD23:AE23"/>
    <mergeCell ref="AD24:AE24"/>
    <mergeCell ref="T4:U4"/>
    <mergeCell ref="U5:U7"/>
    <mergeCell ref="AI4:AO4"/>
    <mergeCell ref="AO5:AO7"/>
    <mergeCell ref="AI5:AI7"/>
    <mergeCell ref="X5:X7"/>
    <mergeCell ref="Y5:Y7"/>
    <mergeCell ref="AH5:AH7"/>
  </mergeCells>
  <phoneticPr fontId="1"/>
  <conditionalFormatting sqref="C8:J24">
    <cfRule type="containsBlanks" dxfId="29" priority="9">
      <formula>LEN(TRIM(C8))=0</formula>
    </cfRule>
  </conditionalFormatting>
  <conditionalFormatting sqref="K7:N7">
    <cfRule type="containsBlanks" dxfId="28" priority="13">
      <formula>LEN(TRIM(K7))=0</formula>
    </cfRule>
    <cfRule type="containsBlanks" dxfId="27" priority="14">
      <formula>LEN(TRIM(K7))=0</formula>
    </cfRule>
  </conditionalFormatting>
  <conditionalFormatting sqref="Q8:R24">
    <cfRule type="containsBlanks" dxfId="26" priority="2">
      <formula>LEN(TRIM(Q8))=0</formula>
    </cfRule>
  </conditionalFormatting>
  <conditionalFormatting sqref="R4">
    <cfRule type="containsBlanks" dxfId="25" priority="11">
      <formula>LEN(TRIM(R4))=0</formula>
    </cfRule>
  </conditionalFormatting>
  <conditionalFormatting sqref="T4">
    <cfRule type="containsBlanks" dxfId="24" priority="7">
      <formula>LEN(TRIM(T4))=0</formula>
    </cfRule>
  </conditionalFormatting>
  <conditionalFormatting sqref="V8:V24">
    <cfRule type="cellIs" dxfId="23" priority="15" operator="between">
      <formula>951</formula>
      <formula>1000</formula>
    </cfRule>
  </conditionalFormatting>
  <conditionalFormatting sqref="X8:Y24">
    <cfRule type="containsBlanks" dxfId="22" priority="8">
      <formula>LEN(TRIM(X8))=0</formula>
    </cfRule>
  </conditionalFormatting>
  <conditionalFormatting sqref="Z7:AC7">
    <cfRule type="containsBlanks" dxfId="21" priority="12">
      <formula>LEN(TRIM(Z7))=0</formula>
    </cfRule>
  </conditionalFormatting>
  <conditionalFormatting sqref="AF8:AG24">
    <cfRule type="containsBlanks" dxfId="20" priority="3">
      <formula>LEN(TRIM(AF8))=0</formula>
    </cfRule>
  </conditionalFormatting>
  <conditionalFormatting sqref="AG4:AI4">
    <cfRule type="containsBlanks" dxfId="19" priority="6">
      <formula>LEN(TRIM(AG4))=0</formula>
    </cfRule>
  </conditionalFormatting>
  <conditionalFormatting sqref="AP8:AP24">
    <cfRule type="cellIs" dxfId="18" priority="4" operator="greaterThan">
      <formula>1030</formula>
    </cfRule>
  </conditionalFormatting>
  <conditionalFormatting sqref="AQ8:AQ24">
    <cfRule type="cellIs" dxfId="17" priority="18" operator="between">
      <formula>951</formula>
      <formula>999</formula>
    </cfRule>
  </conditionalFormatting>
  <conditionalFormatting sqref="AR8:AR24">
    <cfRule type="containsText" dxfId="16" priority="1" operator="containsText" text="申請対象">
      <formula>NOT(ISERROR(SEARCH("申請対象",AR8)))</formula>
    </cfRule>
  </conditionalFormatting>
  <conditionalFormatting sqref="AT8:AT24">
    <cfRule type="cellIs" dxfId="15" priority="19" operator="lessThan">
      <formula>35</formula>
    </cfRule>
  </conditionalFormatting>
  <printOptions horizontalCentered="1" verticalCentered="1"/>
  <pageMargins left="0.23622047244094491" right="0.23622047244094491" top="0.74803149606299213" bottom="0.74803149606299213" header="0.31496062992125984" footer="0.31496062992125984"/>
  <pageSetup paperSize="8" scale="22" fitToHeight="0" orientation="landscape" r:id="rId1"/>
  <headerFooter>
    <oddFooter>&amp;P ページ</oddFooter>
  </headerFooter>
  <colBreaks count="1" manualBreakCount="1">
    <brk id="23" min="1" max="41" man="1"/>
  </colBreaks>
  <extLst>
    <ext xmlns:x14="http://schemas.microsoft.com/office/spreadsheetml/2009/9/main" uri="{CCE6A557-97BC-4b89-ADB6-D9C93CAAB3DF}">
      <x14:dataValidations xmlns:xm="http://schemas.microsoft.com/office/excel/2006/main" count="2">
        <x14:dataValidation type="list" allowBlank="1" showInputMessage="1" showErrorMessage="1" xr:uid="{BCEA32EC-6E6C-4AF6-B0FF-1D5F7C4248C3}">
          <x14:formula1>
            <xm:f>リスト!$C$3:$C$4</xm:f>
          </x14:formula1>
          <xm:sqref>D8:D24</xm:sqref>
        </x14:dataValidation>
        <x14:dataValidation type="list" allowBlank="1" showInputMessage="1" showErrorMessage="1" xr:uid="{7A4049C1-D45F-4843-81B3-9818A88EF0DF}">
          <x14:formula1>
            <xm:f>リスト!$A$3:$A$6</xm:f>
          </x14:formula1>
          <xm:sqref>X8:X24 I8:I24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3D865-BBFB-4793-83F1-A286AB57FBCE}">
  <sheetPr>
    <tabColor rgb="FFFFFF00"/>
    <pageSetUpPr fitToPage="1"/>
  </sheetPr>
  <dimension ref="B2:AV42"/>
  <sheetViews>
    <sheetView view="pageBreakPreview" topLeftCell="A9" zoomScale="30" zoomScaleNormal="100" zoomScaleSheetLayoutView="30" workbookViewId="0">
      <selection activeCell="S9" sqref="S9"/>
    </sheetView>
  </sheetViews>
  <sheetFormatPr defaultColWidth="9" defaultRowHeight="14" x14ac:dyDescent="0.55000000000000004"/>
  <cols>
    <col min="1" max="1" width="2.5" style="1" customWidth="1"/>
    <col min="2" max="2" width="8.58203125" style="1" customWidth="1"/>
    <col min="3" max="3" width="53.75" style="1" customWidth="1"/>
    <col min="4" max="4" width="16.83203125" style="1" customWidth="1"/>
    <col min="5" max="8" width="2.58203125" style="2" hidden="1" customWidth="1"/>
    <col min="9" max="9" width="36" style="12" customWidth="1"/>
    <col min="10" max="10" width="46.83203125" style="2" customWidth="1"/>
    <col min="11" max="14" width="20.08203125" style="2" hidden="1" customWidth="1"/>
    <col min="15" max="15" width="28.33203125" style="2" customWidth="1"/>
    <col min="16" max="16" width="22.58203125" style="2" customWidth="1"/>
    <col min="17" max="21" width="30.58203125" style="2" customWidth="1"/>
    <col min="22" max="22" width="47.33203125" style="3" customWidth="1"/>
    <col min="23" max="23" width="7.58203125" style="1" customWidth="1"/>
    <col min="24" max="24" width="43.08203125" style="1" customWidth="1"/>
    <col min="25" max="25" width="50.33203125" style="1" customWidth="1"/>
    <col min="26" max="29" width="1.58203125" style="1" hidden="1" customWidth="1"/>
    <col min="30" max="30" width="29.25" style="1" customWidth="1"/>
    <col min="31" max="31" width="25" style="1" customWidth="1"/>
    <col min="32" max="35" width="30.58203125" style="1" customWidth="1"/>
    <col min="36" max="40" width="15.25" style="1" hidden="1" customWidth="1"/>
    <col min="41" max="41" width="28.58203125" style="1" customWidth="1"/>
    <col min="42" max="42" width="46" style="1" customWidth="1"/>
    <col min="43" max="43" width="7.58203125" style="1" customWidth="1"/>
    <col min="44" max="44" width="30.5" style="1" customWidth="1"/>
    <col min="45" max="45" width="2.58203125" style="1" hidden="1" customWidth="1"/>
    <col min="46" max="48" width="0" style="1" hidden="1" customWidth="1"/>
    <col min="49" max="16384" width="9" style="1"/>
  </cols>
  <sheetData>
    <row r="2" spans="2:48" ht="123.65" customHeight="1" x14ac:dyDescent="0.55000000000000004">
      <c r="B2" s="202" t="s">
        <v>29</v>
      </c>
      <c r="C2" s="202"/>
      <c r="D2" s="202"/>
      <c r="E2" s="202"/>
      <c r="F2" s="202"/>
      <c r="G2" s="202"/>
      <c r="H2" s="202"/>
      <c r="I2" s="202"/>
      <c r="J2" s="202"/>
      <c r="K2" s="202"/>
      <c r="L2" s="46"/>
      <c r="M2" s="202" t="s">
        <v>30</v>
      </c>
      <c r="N2" s="202"/>
      <c r="O2" s="202"/>
      <c r="P2" s="250"/>
      <c r="Q2" s="250"/>
      <c r="R2" s="250"/>
      <c r="S2" s="250"/>
      <c r="T2" s="250"/>
      <c r="U2" s="250"/>
      <c r="V2" s="250"/>
      <c r="X2" s="54" t="s">
        <v>51</v>
      </c>
    </row>
    <row r="3" spans="2:48" ht="15" customHeight="1" x14ac:dyDescent="0.55000000000000004">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row>
    <row r="4" spans="2:48" s="6" customFormat="1" ht="73" customHeight="1" x14ac:dyDescent="0.55000000000000004">
      <c r="B4" s="252"/>
      <c r="C4" s="253"/>
      <c r="D4" s="254"/>
      <c r="E4" s="9" t="s">
        <v>18</v>
      </c>
      <c r="F4" s="9" t="s">
        <v>18</v>
      </c>
      <c r="G4" s="9" t="s">
        <v>18</v>
      </c>
      <c r="H4" s="9" t="s">
        <v>18</v>
      </c>
      <c r="I4" s="195" t="s">
        <v>18</v>
      </c>
      <c r="J4" s="196"/>
      <c r="K4" s="196"/>
      <c r="L4" s="196"/>
      <c r="M4" s="196"/>
      <c r="N4" s="196"/>
      <c r="O4" s="196"/>
      <c r="P4" s="196"/>
      <c r="Q4" s="20" t="s">
        <v>28</v>
      </c>
      <c r="R4" s="21"/>
      <c r="S4" s="20" t="s">
        <v>5</v>
      </c>
      <c r="T4" s="195"/>
      <c r="U4" s="196"/>
      <c r="V4" s="196" t="s">
        <v>6</v>
      </c>
      <c r="W4" s="197"/>
      <c r="X4" s="195" t="s">
        <v>57</v>
      </c>
      <c r="Y4" s="196"/>
      <c r="Z4" s="196"/>
      <c r="AA4" s="196"/>
      <c r="AB4" s="196"/>
      <c r="AC4" s="196"/>
      <c r="AD4" s="196"/>
      <c r="AE4" s="196"/>
      <c r="AF4" s="20" t="s">
        <v>28</v>
      </c>
      <c r="AG4" s="21"/>
      <c r="AH4" s="43" t="s">
        <v>5</v>
      </c>
      <c r="AI4" s="196"/>
      <c r="AJ4" s="196"/>
      <c r="AK4" s="196"/>
      <c r="AL4" s="196"/>
      <c r="AM4" s="196"/>
      <c r="AN4" s="196"/>
      <c r="AO4" s="197"/>
      <c r="AP4" s="195" t="s">
        <v>6</v>
      </c>
      <c r="AQ4" s="197"/>
      <c r="AR4" s="255" t="s">
        <v>45</v>
      </c>
    </row>
    <row r="5" spans="2:48" s="8" customFormat="1" ht="58" customHeight="1" x14ac:dyDescent="0.55000000000000004">
      <c r="B5" s="258" t="s">
        <v>0</v>
      </c>
      <c r="C5" s="258" t="s">
        <v>1</v>
      </c>
      <c r="D5" s="258" t="s">
        <v>3</v>
      </c>
      <c r="E5" s="25"/>
      <c r="F5" s="25"/>
      <c r="G5" s="25"/>
      <c r="H5" s="25"/>
      <c r="I5" s="242" t="s">
        <v>14</v>
      </c>
      <c r="J5" s="242" t="s">
        <v>39</v>
      </c>
      <c r="K5" s="239" t="s">
        <v>58</v>
      </c>
      <c r="L5" s="243"/>
      <c r="M5" s="243"/>
      <c r="N5" s="243"/>
      <c r="O5" s="243"/>
      <c r="P5" s="244"/>
      <c r="Q5" s="248" t="s">
        <v>32</v>
      </c>
      <c r="R5" s="248" t="s">
        <v>10</v>
      </c>
      <c r="S5" s="248" t="s">
        <v>33</v>
      </c>
      <c r="T5" s="249" t="s">
        <v>34</v>
      </c>
      <c r="U5" s="198" t="s">
        <v>50</v>
      </c>
      <c r="V5" s="248" t="s">
        <v>43</v>
      </c>
      <c r="W5" s="242"/>
      <c r="X5" s="242" t="s">
        <v>14</v>
      </c>
      <c r="Y5" s="242" t="s">
        <v>15</v>
      </c>
      <c r="Z5" s="239" t="s">
        <v>58</v>
      </c>
      <c r="AA5" s="243"/>
      <c r="AB5" s="243"/>
      <c r="AC5" s="243"/>
      <c r="AD5" s="243"/>
      <c r="AE5" s="244"/>
      <c r="AF5" s="236" t="s">
        <v>32</v>
      </c>
      <c r="AG5" s="236" t="s">
        <v>10</v>
      </c>
      <c r="AH5" s="236" t="s">
        <v>33</v>
      </c>
      <c r="AI5" s="239" t="s">
        <v>31</v>
      </c>
      <c r="AJ5" s="38"/>
      <c r="AK5" s="38"/>
      <c r="AL5" s="38"/>
      <c r="AM5" s="38"/>
      <c r="AN5" s="11"/>
      <c r="AO5" s="198" t="s">
        <v>50</v>
      </c>
      <c r="AP5" s="239" t="s">
        <v>44</v>
      </c>
      <c r="AQ5" s="261"/>
      <c r="AR5" s="256"/>
    </row>
    <row r="6" spans="2:48" ht="25.5" customHeight="1" x14ac:dyDescent="0.55000000000000004">
      <c r="B6" s="259"/>
      <c r="C6" s="259"/>
      <c r="D6" s="259"/>
      <c r="E6" s="25"/>
      <c r="F6" s="25"/>
      <c r="G6" s="25"/>
      <c r="H6" s="25"/>
      <c r="I6" s="242"/>
      <c r="J6" s="242"/>
      <c r="K6" s="245"/>
      <c r="L6" s="246"/>
      <c r="M6" s="246"/>
      <c r="N6" s="246"/>
      <c r="O6" s="246"/>
      <c r="P6" s="247"/>
      <c r="Q6" s="248"/>
      <c r="R6" s="248"/>
      <c r="S6" s="248"/>
      <c r="T6" s="249"/>
      <c r="U6" s="199"/>
      <c r="V6" s="242"/>
      <c r="W6" s="242"/>
      <c r="X6" s="242"/>
      <c r="Y6" s="242"/>
      <c r="Z6" s="245"/>
      <c r="AA6" s="246"/>
      <c r="AB6" s="246"/>
      <c r="AC6" s="246"/>
      <c r="AD6" s="246"/>
      <c r="AE6" s="247"/>
      <c r="AF6" s="237"/>
      <c r="AG6" s="237"/>
      <c r="AH6" s="237"/>
      <c r="AI6" s="240"/>
      <c r="AJ6" s="18"/>
      <c r="AK6" s="231" t="s">
        <v>13</v>
      </c>
      <c r="AL6" s="231"/>
      <c r="AM6" s="232" t="s">
        <v>21</v>
      </c>
      <c r="AN6" s="44"/>
      <c r="AO6" s="199"/>
      <c r="AP6" s="240"/>
      <c r="AQ6" s="262"/>
      <c r="AR6" s="256"/>
    </row>
    <row r="7" spans="2:48" ht="74.150000000000006" customHeight="1" thickBot="1" x14ac:dyDescent="0.6">
      <c r="B7" s="260"/>
      <c r="C7" s="260"/>
      <c r="D7" s="260"/>
      <c r="E7" s="26"/>
      <c r="F7" s="26"/>
      <c r="G7" s="26"/>
      <c r="H7" s="26"/>
      <c r="I7" s="242"/>
      <c r="J7" s="242"/>
      <c r="K7" s="10"/>
      <c r="L7" s="10"/>
      <c r="M7" s="10"/>
      <c r="N7" s="10"/>
      <c r="O7" s="234" t="s">
        <v>49</v>
      </c>
      <c r="P7" s="235"/>
      <c r="Q7" s="236"/>
      <c r="R7" s="248"/>
      <c r="S7" s="248"/>
      <c r="T7" s="249"/>
      <c r="U7" s="200"/>
      <c r="V7" s="242"/>
      <c r="W7" s="242"/>
      <c r="X7" s="242"/>
      <c r="Y7" s="242"/>
      <c r="Z7" s="10"/>
      <c r="AA7" s="10"/>
      <c r="AB7" s="10"/>
      <c r="AC7" s="10"/>
      <c r="AD7" s="234" t="s">
        <v>49</v>
      </c>
      <c r="AE7" s="235"/>
      <c r="AF7" s="238"/>
      <c r="AG7" s="238"/>
      <c r="AH7" s="238"/>
      <c r="AI7" s="241"/>
      <c r="AJ7" s="19"/>
      <c r="AK7" s="41" t="s">
        <v>11</v>
      </c>
      <c r="AL7" s="41" t="s">
        <v>12</v>
      </c>
      <c r="AM7" s="233"/>
      <c r="AN7" s="45"/>
      <c r="AO7" s="200"/>
      <c r="AP7" s="241"/>
      <c r="AQ7" s="263"/>
      <c r="AR7" s="257"/>
    </row>
    <row r="8" spans="2:48" s="5" customFormat="1" ht="98.5" customHeight="1" thickTop="1" x14ac:dyDescent="0.55000000000000004">
      <c r="B8" s="22" t="s">
        <v>7</v>
      </c>
      <c r="C8" s="22" t="s">
        <v>9</v>
      </c>
      <c r="D8" s="27" t="s">
        <v>8</v>
      </c>
      <c r="E8" s="28" t="s">
        <v>4</v>
      </c>
      <c r="F8" s="26"/>
      <c r="G8" s="29" t="s">
        <v>5</v>
      </c>
      <c r="H8" s="29"/>
      <c r="I8" s="42" t="s">
        <v>38</v>
      </c>
      <c r="J8" s="35">
        <v>150000</v>
      </c>
      <c r="K8" s="35">
        <v>10000</v>
      </c>
      <c r="L8" s="35"/>
      <c r="M8" s="35"/>
      <c r="N8" s="35"/>
      <c r="O8" s="227">
        <v>10000</v>
      </c>
      <c r="P8" s="228"/>
      <c r="Q8" s="51">
        <v>240</v>
      </c>
      <c r="R8" s="48">
        <v>8</v>
      </c>
      <c r="S8" s="36">
        <f>Q8*R8</f>
        <v>1920</v>
      </c>
      <c r="T8" s="36">
        <f>ROUND(S8/12,0)</f>
        <v>160</v>
      </c>
      <c r="U8" s="31">
        <f>IF(S8="","",ROUND(S8/52,0))</f>
        <v>37</v>
      </c>
      <c r="V8" s="32">
        <f>IF(T8="","",ROUND(IF(I8="日給制",J8/R8+(O8/T8),IF(I8="月給制",SUM(J8,O8)/T8,IF(I8="年俸制",(J8/S8)+(O8/T8),IF(I8="時給制",J8+(O8/T8),0)))),0))</f>
        <v>1000</v>
      </c>
      <c r="W8" s="42" t="s">
        <v>2</v>
      </c>
      <c r="X8" s="42" t="s">
        <v>38</v>
      </c>
      <c r="Y8" s="47">
        <v>170000</v>
      </c>
      <c r="Z8" s="47">
        <v>10000</v>
      </c>
      <c r="AA8" s="47"/>
      <c r="AB8" s="47"/>
      <c r="AC8" s="47"/>
      <c r="AD8" s="229">
        <v>10000</v>
      </c>
      <c r="AE8" s="230"/>
      <c r="AF8" s="36">
        <v>240</v>
      </c>
      <c r="AG8" s="36">
        <v>8</v>
      </c>
      <c r="AH8" s="36">
        <f>AF8*AG8</f>
        <v>1920</v>
      </c>
      <c r="AI8" s="36">
        <f>ROUND(AH8/12,0)</f>
        <v>160</v>
      </c>
      <c r="AJ8" s="37"/>
      <c r="AK8" s="37"/>
      <c r="AL8" s="37"/>
      <c r="AM8" s="37"/>
      <c r="AN8" s="37"/>
      <c r="AO8" s="31">
        <f>IF(AH8="","",ROUND(AH8/52,0))</f>
        <v>37</v>
      </c>
      <c r="AP8" s="32">
        <f>IF(AI8="","",ROUND(IF(X8="日給制",(Y8/AG8)+(AD8/AI8),IF(X8="月給制",SUM(Y8,AD8)/AI8,IF(X8="年俸制",(Y8/AH8)+(AD8/AI8),IF(X8="時給制",Y8+(AD8/AI8),0)))),0))</f>
        <v>1125</v>
      </c>
      <c r="AQ8" s="23" t="s">
        <v>2</v>
      </c>
      <c r="AR8" s="22" t="str">
        <f>IF(AP8="","",IF(AND(V8&gt;=951, V8&lt;1001, AP8&gt;=1031,AO8&gt;=20), "申請対象", "対象外"))</f>
        <v>申請対象</v>
      </c>
      <c r="AS8" s="13" t="s">
        <v>2</v>
      </c>
      <c r="AT8" s="14"/>
      <c r="AU8" s="15" t="s">
        <v>2</v>
      </c>
      <c r="AV8" s="16"/>
    </row>
    <row r="9" spans="2:48" s="5" customFormat="1" ht="98.5" customHeight="1" x14ac:dyDescent="0.55000000000000004">
      <c r="B9" s="22" t="s">
        <v>7</v>
      </c>
      <c r="C9" s="22" t="s">
        <v>46</v>
      </c>
      <c r="D9" s="27" t="s">
        <v>17</v>
      </c>
      <c r="E9" s="28"/>
      <c r="F9" s="26"/>
      <c r="G9" s="29"/>
      <c r="H9" s="29"/>
      <c r="I9" s="28" t="s">
        <v>37</v>
      </c>
      <c r="J9" s="30">
        <v>8000</v>
      </c>
      <c r="K9" s="30"/>
      <c r="L9" s="30"/>
      <c r="M9" s="30"/>
      <c r="N9" s="30"/>
      <c r="O9" s="227"/>
      <c r="P9" s="228"/>
      <c r="Q9" s="52">
        <v>240</v>
      </c>
      <c r="R9" s="50">
        <v>8</v>
      </c>
      <c r="S9" s="31">
        <f>IF(Q9="","",Q9*R9)</f>
        <v>1920</v>
      </c>
      <c r="T9" s="36">
        <f t="shared" ref="T9:T11" si="0">ROUND(S9/12,0)</f>
        <v>160</v>
      </c>
      <c r="U9" s="31">
        <f t="shared" ref="U9:U11" si="1">IF(S9="","",ROUND(S9/52,0))</f>
        <v>37</v>
      </c>
      <c r="V9" s="32">
        <f t="shared" ref="V9:V11" si="2">IF(T9="","",ROUND(IF(I9="日給制",J9/R9+(O9/T9),IF(I9="月給制",SUM(J9,O9)/T9,IF(I9="年俸制",(J9/S9)+(O9/T9),IF(I9="時給制",J9+(O9/T9),0)))),0))</f>
        <v>1000</v>
      </c>
      <c r="W9" s="28" t="s">
        <v>2</v>
      </c>
      <c r="X9" s="28" t="s">
        <v>37</v>
      </c>
      <c r="Y9" s="34">
        <v>9000</v>
      </c>
      <c r="Z9" s="34"/>
      <c r="AA9" s="34"/>
      <c r="AB9" s="34"/>
      <c r="AC9" s="34"/>
      <c r="AD9" s="229"/>
      <c r="AE9" s="230"/>
      <c r="AF9" s="31">
        <v>240</v>
      </c>
      <c r="AG9" s="31">
        <v>8</v>
      </c>
      <c r="AH9" s="31">
        <f>IF(AF9="","",AF9*AG9)</f>
        <v>1920</v>
      </c>
      <c r="AI9" s="36">
        <f t="shared" ref="AI9:AI11" si="3">ROUND(AH9/12,0)</f>
        <v>160</v>
      </c>
      <c r="AJ9" s="31"/>
      <c r="AK9" s="31"/>
      <c r="AL9" s="31"/>
      <c r="AM9" s="31"/>
      <c r="AN9" s="31"/>
      <c r="AO9" s="31">
        <f t="shared" ref="AO9:AO11" si="4">IF(AH9="","",ROUND(AH9/52,0))</f>
        <v>37</v>
      </c>
      <c r="AP9" s="32">
        <f t="shared" ref="AP9:AP24" si="5">IF(AI9="","",ROUND(IF(X9="日給制",(Y9/AG9)+(AD9/AI9),IF(X9="月給制",SUM(Y9,AD9)/AI9,IF(X9="年俸制",(Y9/AH9)+(AD9/AI9),IF(X9="時給制",Y9+(AD9/AI9),0)))),0))</f>
        <v>1125</v>
      </c>
      <c r="AQ9" s="23" t="s">
        <v>2</v>
      </c>
      <c r="AR9" s="22" t="str">
        <f t="shared" ref="AR9:AR25" si="6">IF(AP9="","",IF(AND(V9&gt;=951, V9&lt;1001, AP9&gt;=1031,AO9&gt;=20), "申請対象", "対象外"))</f>
        <v>申請対象</v>
      </c>
      <c r="AS9" s="13" t="s">
        <v>2</v>
      </c>
      <c r="AT9" s="14"/>
      <c r="AU9" s="15" t="s">
        <v>2</v>
      </c>
      <c r="AV9" s="16"/>
    </row>
    <row r="10" spans="2:48" s="5" customFormat="1" ht="98.5" customHeight="1" x14ac:dyDescent="0.55000000000000004">
      <c r="B10" s="22" t="s">
        <v>7</v>
      </c>
      <c r="C10" s="22" t="s">
        <v>47</v>
      </c>
      <c r="D10" s="27" t="s">
        <v>17</v>
      </c>
      <c r="E10" s="28"/>
      <c r="F10" s="26"/>
      <c r="G10" s="29"/>
      <c r="H10" s="29"/>
      <c r="I10" s="28" t="s">
        <v>36</v>
      </c>
      <c r="J10" s="30">
        <v>951</v>
      </c>
      <c r="K10" s="30"/>
      <c r="L10" s="30"/>
      <c r="M10" s="30"/>
      <c r="N10" s="30"/>
      <c r="O10" s="227">
        <v>5000</v>
      </c>
      <c r="P10" s="228"/>
      <c r="Q10" s="52">
        <v>240</v>
      </c>
      <c r="R10" s="50">
        <v>8</v>
      </c>
      <c r="S10" s="31">
        <f t="shared" ref="S10:S25" si="7">IF(Q10="","",Q10*R10)</f>
        <v>1920</v>
      </c>
      <c r="T10" s="36">
        <f t="shared" si="0"/>
        <v>160</v>
      </c>
      <c r="U10" s="31">
        <f t="shared" si="1"/>
        <v>37</v>
      </c>
      <c r="V10" s="32">
        <f t="shared" si="2"/>
        <v>982</v>
      </c>
      <c r="W10" s="28" t="s">
        <v>2</v>
      </c>
      <c r="X10" s="28" t="s">
        <v>36</v>
      </c>
      <c r="Y10" s="34">
        <v>1031</v>
      </c>
      <c r="Z10" s="34"/>
      <c r="AA10" s="34"/>
      <c r="AB10" s="34"/>
      <c r="AC10" s="34"/>
      <c r="AD10" s="229">
        <v>5000</v>
      </c>
      <c r="AE10" s="230"/>
      <c r="AF10" s="31">
        <v>240</v>
      </c>
      <c r="AG10" s="31">
        <v>8</v>
      </c>
      <c r="AH10" s="31">
        <f t="shared" ref="AH10:AH25" si="8">IF(AF10="","",AF10*AG10)</f>
        <v>1920</v>
      </c>
      <c r="AI10" s="36">
        <f t="shared" si="3"/>
        <v>160</v>
      </c>
      <c r="AJ10" s="31"/>
      <c r="AK10" s="31"/>
      <c r="AL10" s="31"/>
      <c r="AM10" s="31"/>
      <c r="AN10" s="31"/>
      <c r="AO10" s="31">
        <f t="shared" si="4"/>
        <v>37</v>
      </c>
      <c r="AP10" s="32">
        <f t="shared" si="5"/>
        <v>1062</v>
      </c>
      <c r="AQ10" s="23" t="s">
        <v>2</v>
      </c>
      <c r="AR10" s="22" t="str">
        <f t="shared" si="6"/>
        <v>申請対象</v>
      </c>
      <c r="AS10" s="13" t="s">
        <v>2</v>
      </c>
      <c r="AT10" s="14"/>
      <c r="AU10" s="15" t="s">
        <v>2</v>
      </c>
      <c r="AV10" s="16"/>
    </row>
    <row r="11" spans="2:48" s="5" customFormat="1" ht="98.5" customHeight="1" thickBot="1" x14ac:dyDescent="0.6">
      <c r="B11" s="22" t="s">
        <v>7</v>
      </c>
      <c r="C11" s="22" t="s">
        <v>48</v>
      </c>
      <c r="D11" s="27" t="s">
        <v>8</v>
      </c>
      <c r="E11" s="28"/>
      <c r="F11" s="26"/>
      <c r="G11" s="29"/>
      <c r="H11" s="29"/>
      <c r="I11" s="28" t="s">
        <v>16</v>
      </c>
      <c r="J11" s="30">
        <v>1800000</v>
      </c>
      <c r="K11" s="30"/>
      <c r="L11" s="30"/>
      <c r="M11" s="30"/>
      <c r="N11" s="30"/>
      <c r="O11" s="227">
        <v>8000</v>
      </c>
      <c r="P11" s="228"/>
      <c r="Q11" s="53">
        <v>240</v>
      </c>
      <c r="R11" s="50">
        <v>8</v>
      </c>
      <c r="S11" s="31">
        <f t="shared" si="7"/>
        <v>1920</v>
      </c>
      <c r="T11" s="36">
        <f t="shared" si="0"/>
        <v>160</v>
      </c>
      <c r="U11" s="31">
        <f t="shared" si="1"/>
        <v>37</v>
      </c>
      <c r="V11" s="32">
        <f t="shared" si="2"/>
        <v>988</v>
      </c>
      <c r="W11" s="28" t="s">
        <v>2</v>
      </c>
      <c r="X11" s="28" t="s">
        <v>16</v>
      </c>
      <c r="Y11" s="34">
        <v>2100000</v>
      </c>
      <c r="Z11" s="34"/>
      <c r="AA11" s="34"/>
      <c r="AB11" s="34"/>
      <c r="AC11" s="34"/>
      <c r="AD11" s="229">
        <v>8000</v>
      </c>
      <c r="AE11" s="230"/>
      <c r="AF11" s="31">
        <v>240</v>
      </c>
      <c r="AG11" s="31">
        <v>8</v>
      </c>
      <c r="AH11" s="31">
        <f t="shared" si="8"/>
        <v>1920</v>
      </c>
      <c r="AI11" s="36">
        <f t="shared" si="3"/>
        <v>160</v>
      </c>
      <c r="AJ11" s="31"/>
      <c r="AK11" s="31"/>
      <c r="AL11" s="31"/>
      <c r="AM11" s="31"/>
      <c r="AN11" s="31"/>
      <c r="AO11" s="31">
        <f t="shared" si="4"/>
        <v>37</v>
      </c>
      <c r="AP11" s="32">
        <f t="shared" si="5"/>
        <v>1144</v>
      </c>
      <c r="AQ11" s="23" t="s">
        <v>2</v>
      </c>
      <c r="AR11" s="22" t="str">
        <f t="shared" si="6"/>
        <v>申請対象</v>
      </c>
      <c r="AS11" s="13" t="s">
        <v>2</v>
      </c>
      <c r="AT11" s="14"/>
      <c r="AU11" s="15" t="s">
        <v>2</v>
      </c>
      <c r="AV11" s="16"/>
    </row>
    <row r="12" spans="2:48" s="5" customFormat="1" ht="98.5" customHeight="1" thickTop="1" x14ac:dyDescent="0.55000000000000004">
      <c r="B12" s="24">
        <v>1</v>
      </c>
      <c r="C12" s="24"/>
      <c r="D12" s="33"/>
      <c r="E12" s="28"/>
      <c r="F12" s="26"/>
      <c r="G12" s="29"/>
      <c r="H12" s="29"/>
      <c r="I12" s="28"/>
      <c r="J12" s="30"/>
      <c r="K12" s="30"/>
      <c r="L12" s="30"/>
      <c r="M12" s="30"/>
      <c r="N12" s="30"/>
      <c r="O12" s="206"/>
      <c r="P12" s="207"/>
      <c r="Q12" s="49"/>
      <c r="R12" s="31"/>
      <c r="S12" s="31" t="str">
        <f t="shared" si="7"/>
        <v/>
      </c>
      <c r="T12" s="31" t="str">
        <f t="shared" ref="T12:T25" si="9">IF(S12="","",ROUNDDOWN(S12/12,0))</f>
        <v/>
      </c>
      <c r="U12" s="31" t="str">
        <f t="shared" ref="U12:U25" si="10">IF(S12="","",ROUNDDOWN(S12/52,0))</f>
        <v/>
      </c>
      <c r="V12" s="32" t="str">
        <f t="shared" ref="V12:V25" si="11">IF(T12="","",ROUNDDOWN(IF(I12="日給制",J12/R12+(O12/T12),IF(I12="月給制",SUM(J12,O12)/T12,IF(I12="年俸制",(J12/S12)+(O12/T12),IF(I12="時給制",J12+(O12/T12),0)))),0))</f>
        <v/>
      </c>
      <c r="W12" s="28" t="s">
        <v>2</v>
      </c>
      <c r="X12" s="28"/>
      <c r="Y12" s="34"/>
      <c r="Z12" s="34"/>
      <c r="AA12" s="34"/>
      <c r="AB12" s="34"/>
      <c r="AC12" s="34"/>
      <c r="AD12" s="208"/>
      <c r="AE12" s="209"/>
      <c r="AF12" s="31"/>
      <c r="AG12" s="31"/>
      <c r="AH12" s="31" t="str">
        <f t="shared" si="8"/>
        <v/>
      </c>
      <c r="AI12" s="31" t="str">
        <f t="shared" ref="AI12:AI25" si="12">IF(AH12="","",ROUNDDOWN(AH12/12,0))</f>
        <v/>
      </c>
      <c r="AJ12" s="31"/>
      <c r="AK12" s="31"/>
      <c r="AL12" s="31"/>
      <c r="AM12" s="31"/>
      <c r="AN12" s="31"/>
      <c r="AO12" s="31" t="str">
        <f t="shared" ref="AO12:AO25" si="13">IF(AH12="","",ROUNDDOWN(AH12/52,0))</f>
        <v/>
      </c>
      <c r="AP12" s="32" t="str">
        <f t="shared" si="5"/>
        <v/>
      </c>
      <c r="AQ12" s="23" t="s">
        <v>2</v>
      </c>
      <c r="AR12" s="22" t="str">
        <f t="shared" si="6"/>
        <v/>
      </c>
      <c r="AS12" s="13" t="s">
        <v>2</v>
      </c>
      <c r="AT12" s="14"/>
      <c r="AU12" s="15" t="s">
        <v>2</v>
      </c>
      <c r="AV12" s="16"/>
    </row>
    <row r="13" spans="2:48" s="5" customFormat="1" ht="98.5" customHeight="1" x14ac:dyDescent="0.55000000000000004">
      <c r="B13" s="24">
        <f t="shared" ref="B13:B25" si="14">B12+1</f>
        <v>2</v>
      </c>
      <c r="C13" s="24"/>
      <c r="D13" s="33"/>
      <c r="E13" s="28" t="s">
        <v>4</v>
      </c>
      <c r="F13" s="26"/>
      <c r="G13" s="29" t="s">
        <v>5</v>
      </c>
      <c r="H13" s="29"/>
      <c r="I13" s="28"/>
      <c r="J13" s="30"/>
      <c r="K13" s="30"/>
      <c r="L13" s="30"/>
      <c r="M13" s="30"/>
      <c r="N13" s="30"/>
      <c r="O13" s="206"/>
      <c r="P13" s="207"/>
      <c r="Q13" s="31"/>
      <c r="R13" s="31"/>
      <c r="S13" s="31" t="str">
        <f t="shared" si="7"/>
        <v/>
      </c>
      <c r="T13" s="31" t="str">
        <f t="shared" si="9"/>
        <v/>
      </c>
      <c r="U13" s="31" t="str">
        <f t="shared" si="10"/>
        <v/>
      </c>
      <c r="V13" s="32" t="str">
        <f t="shared" si="11"/>
        <v/>
      </c>
      <c r="W13" s="28" t="s">
        <v>2</v>
      </c>
      <c r="X13" s="28"/>
      <c r="Y13" s="34"/>
      <c r="Z13" s="34"/>
      <c r="AA13" s="34"/>
      <c r="AB13" s="34"/>
      <c r="AC13" s="34"/>
      <c r="AD13" s="208"/>
      <c r="AE13" s="209"/>
      <c r="AF13" s="31"/>
      <c r="AG13" s="31"/>
      <c r="AH13" s="31" t="str">
        <f t="shared" si="8"/>
        <v/>
      </c>
      <c r="AI13" s="31" t="str">
        <f t="shared" si="12"/>
        <v/>
      </c>
      <c r="AJ13" s="31"/>
      <c r="AK13" s="31"/>
      <c r="AL13" s="31"/>
      <c r="AM13" s="31"/>
      <c r="AN13" s="31"/>
      <c r="AO13" s="31" t="str">
        <f t="shared" si="13"/>
        <v/>
      </c>
      <c r="AP13" s="32" t="str">
        <f t="shared" si="5"/>
        <v/>
      </c>
      <c r="AQ13" s="23" t="s">
        <v>2</v>
      </c>
      <c r="AR13" s="22" t="str">
        <f t="shared" si="6"/>
        <v/>
      </c>
      <c r="AS13" s="13" t="s">
        <v>2</v>
      </c>
      <c r="AT13" s="14"/>
      <c r="AU13" s="15" t="s">
        <v>2</v>
      </c>
      <c r="AV13" s="16"/>
    </row>
    <row r="14" spans="2:48" s="5" customFormat="1" ht="98.5" customHeight="1" x14ac:dyDescent="0.55000000000000004">
      <c r="B14" s="24">
        <f t="shared" si="14"/>
        <v>3</v>
      </c>
      <c r="C14" s="24"/>
      <c r="D14" s="33"/>
      <c r="E14" s="28" t="s">
        <v>4</v>
      </c>
      <c r="F14" s="26"/>
      <c r="G14" s="29" t="s">
        <v>5</v>
      </c>
      <c r="H14" s="29"/>
      <c r="I14" s="28"/>
      <c r="J14" s="30"/>
      <c r="K14" s="30"/>
      <c r="L14" s="30"/>
      <c r="M14" s="30"/>
      <c r="N14" s="30"/>
      <c r="O14" s="206"/>
      <c r="P14" s="207"/>
      <c r="Q14" s="31"/>
      <c r="R14" s="31"/>
      <c r="S14" s="31" t="str">
        <f t="shared" si="7"/>
        <v/>
      </c>
      <c r="T14" s="31" t="str">
        <f t="shared" si="9"/>
        <v/>
      </c>
      <c r="U14" s="31" t="str">
        <f t="shared" si="10"/>
        <v/>
      </c>
      <c r="V14" s="32" t="str">
        <f t="shared" si="11"/>
        <v/>
      </c>
      <c r="W14" s="28" t="s">
        <v>2</v>
      </c>
      <c r="X14" s="28"/>
      <c r="Y14" s="34"/>
      <c r="Z14" s="34"/>
      <c r="AA14" s="34"/>
      <c r="AB14" s="34"/>
      <c r="AC14" s="34"/>
      <c r="AD14" s="208"/>
      <c r="AE14" s="209"/>
      <c r="AF14" s="31"/>
      <c r="AG14" s="31"/>
      <c r="AH14" s="31" t="str">
        <f t="shared" si="8"/>
        <v/>
      </c>
      <c r="AI14" s="31" t="str">
        <f t="shared" si="12"/>
        <v/>
      </c>
      <c r="AJ14" s="31"/>
      <c r="AK14" s="31"/>
      <c r="AL14" s="31"/>
      <c r="AM14" s="31"/>
      <c r="AN14" s="31"/>
      <c r="AO14" s="31" t="str">
        <f t="shared" si="13"/>
        <v/>
      </c>
      <c r="AP14" s="32" t="str">
        <f t="shared" si="5"/>
        <v/>
      </c>
      <c r="AQ14" s="23" t="s">
        <v>2</v>
      </c>
      <c r="AR14" s="22" t="str">
        <f t="shared" si="6"/>
        <v/>
      </c>
      <c r="AS14" s="13" t="s">
        <v>2</v>
      </c>
      <c r="AT14" s="14"/>
      <c r="AU14" s="15" t="s">
        <v>2</v>
      </c>
      <c r="AV14" s="16"/>
    </row>
    <row r="15" spans="2:48" s="5" customFormat="1" ht="98.5" customHeight="1" x14ac:dyDescent="0.55000000000000004">
      <c r="B15" s="24">
        <f t="shared" si="14"/>
        <v>4</v>
      </c>
      <c r="C15" s="24"/>
      <c r="D15" s="33"/>
      <c r="E15" s="28" t="s">
        <v>4</v>
      </c>
      <c r="F15" s="26"/>
      <c r="G15" s="29" t="s">
        <v>5</v>
      </c>
      <c r="H15" s="29"/>
      <c r="I15" s="28"/>
      <c r="J15" s="30"/>
      <c r="K15" s="30"/>
      <c r="L15" s="30"/>
      <c r="M15" s="30"/>
      <c r="N15" s="30"/>
      <c r="O15" s="206"/>
      <c r="P15" s="207"/>
      <c r="Q15" s="31"/>
      <c r="R15" s="31"/>
      <c r="S15" s="31" t="str">
        <f t="shared" si="7"/>
        <v/>
      </c>
      <c r="T15" s="31" t="str">
        <f t="shared" si="9"/>
        <v/>
      </c>
      <c r="U15" s="31" t="str">
        <f t="shared" si="10"/>
        <v/>
      </c>
      <c r="V15" s="32" t="str">
        <f t="shared" si="11"/>
        <v/>
      </c>
      <c r="W15" s="28" t="s">
        <v>2</v>
      </c>
      <c r="X15" s="28"/>
      <c r="Y15" s="34"/>
      <c r="Z15" s="34"/>
      <c r="AA15" s="34"/>
      <c r="AB15" s="34"/>
      <c r="AC15" s="34"/>
      <c r="AD15" s="208"/>
      <c r="AE15" s="209"/>
      <c r="AF15" s="31"/>
      <c r="AG15" s="31"/>
      <c r="AH15" s="31" t="str">
        <f t="shared" si="8"/>
        <v/>
      </c>
      <c r="AI15" s="31" t="str">
        <f t="shared" si="12"/>
        <v/>
      </c>
      <c r="AJ15" s="31"/>
      <c r="AK15" s="31"/>
      <c r="AL15" s="31"/>
      <c r="AM15" s="31"/>
      <c r="AN15" s="31"/>
      <c r="AO15" s="31" t="str">
        <f t="shared" si="13"/>
        <v/>
      </c>
      <c r="AP15" s="32" t="str">
        <f t="shared" si="5"/>
        <v/>
      </c>
      <c r="AQ15" s="23" t="s">
        <v>2</v>
      </c>
      <c r="AR15" s="22" t="str">
        <f t="shared" si="6"/>
        <v/>
      </c>
      <c r="AS15" s="13" t="s">
        <v>2</v>
      </c>
      <c r="AT15" s="14"/>
      <c r="AU15" s="15" t="s">
        <v>2</v>
      </c>
      <c r="AV15" s="16"/>
    </row>
    <row r="16" spans="2:48" s="5" customFormat="1" ht="98.5" customHeight="1" x14ac:dyDescent="0.55000000000000004">
      <c r="B16" s="24">
        <f t="shared" si="14"/>
        <v>5</v>
      </c>
      <c r="C16" s="24"/>
      <c r="D16" s="33"/>
      <c r="E16" s="28" t="s">
        <v>4</v>
      </c>
      <c r="F16" s="26"/>
      <c r="G16" s="29" t="s">
        <v>5</v>
      </c>
      <c r="H16" s="29"/>
      <c r="I16" s="28"/>
      <c r="J16" s="30"/>
      <c r="K16" s="30"/>
      <c r="L16" s="30"/>
      <c r="M16" s="30"/>
      <c r="N16" s="30"/>
      <c r="O16" s="206"/>
      <c r="P16" s="207"/>
      <c r="Q16" s="31"/>
      <c r="R16" s="31"/>
      <c r="S16" s="31" t="str">
        <f t="shared" si="7"/>
        <v/>
      </c>
      <c r="T16" s="31" t="str">
        <f t="shared" si="9"/>
        <v/>
      </c>
      <c r="U16" s="31" t="str">
        <f t="shared" si="10"/>
        <v/>
      </c>
      <c r="V16" s="32" t="str">
        <f t="shared" si="11"/>
        <v/>
      </c>
      <c r="W16" s="28" t="s">
        <v>2</v>
      </c>
      <c r="X16" s="28"/>
      <c r="Y16" s="34"/>
      <c r="Z16" s="34"/>
      <c r="AA16" s="34"/>
      <c r="AB16" s="34"/>
      <c r="AC16" s="34"/>
      <c r="AD16" s="208"/>
      <c r="AE16" s="209"/>
      <c r="AF16" s="31"/>
      <c r="AG16" s="31"/>
      <c r="AH16" s="31" t="str">
        <f t="shared" si="8"/>
        <v/>
      </c>
      <c r="AI16" s="31" t="str">
        <f t="shared" si="12"/>
        <v/>
      </c>
      <c r="AJ16" s="31"/>
      <c r="AK16" s="31"/>
      <c r="AL16" s="31"/>
      <c r="AM16" s="31"/>
      <c r="AN16" s="31"/>
      <c r="AO16" s="31" t="str">
        <f t="shared" si="13"/>
        <v/>
      </c>
      <c r="AP16" s="32" t="str">
        <f t="shared" si="5"/>
        <v/>
      </c>
      <c r="AQ16" s="23" t="s">
        <v>2</v>
      </c>
      <c r="AR16" s="22" t="str">
        <f t="shared" si="6"/>
        <v/>
      </c>
      <c r="AS16" s="13" t="s">
        <v>2</v>
      </c>
      <c r="AT16" s="14"/>
      <c r="AU16" s="15" t="s">
        <v>2</v>
      </c>
      <c r="AV16" s="16"/>
    </row>
    <row r="17" spans="2:48" s="5" customFormat="1" ht="98.5" customHeight="1" x14ac:dyDescent="0.55000000000000004">
      <c r="B17" s="24">
        <f t="shared" si="14"/>
        <v>6</v>
      </c>
      <c r="C17" s="24"/>
      <c r="D17" s="33"/>
      <c r="E17" s="28" t="s">
        <v>4</v>
      </c>
      <c r="F17" s="26"/>
      <c r="G17" s="29" t="s">
        <v>5</v>
      </c>
      <c r="H17" s="29"/>
      <c r="I17" s="28"/>
      <c r="J17" s="30"/>
      <c r="K17" s="30"/>
      <c r="L17" s="30"/>
      <c r="M17" s="30"/>
      <c r="N17" s="30"/>
      <c r="O17" s="206"/>
      <c r="P17" s="207"/>
      <c r="Q17" s="31"/>
      <c r="R17" s="31"/>
      <c r="S17" s="31" t="str">
        <f t="shared" si="7"/>
        <v/>
      </c>
      <c r="T17" s="31" t="str">
        <f t="shared" si="9"/>
        <v/>
      </c>
      <c r="U17" s="31" t="str">
        <f t="shared" si="10"/>
        <v/>
      </c>
      <c r="V17" s="32" t="str">
        <f t="shared" si="11"/>
        <v/>
      </c>
      <c r="W17" s="28" t="s">
        <v>2</v>
      </c>
      <c r="X17" s="28"/>
      <c r="Y17" s="34"/>
      <c r="Z17" s="34"/>
      <c r="AA17" s="34"/>
      <c r="AB17" s="34"/>
      <c r="AC17" s="34"/>
      <c r="AD17" s="208"/>
      <c r="AE17" s="209"/>
      <c r="AF17" s="31"/>
      <c r="AG17" s="31"/>
      <c r="AH17" s="31" t="str">
        <f t="shared" si="8"/>
        <v/>
      </c>
      <c r="AI17" s="31" t="str">
        <f t="shared" si="12"/>
        <v/>
      </c>
      <c r="AJ17" s="31"/>
      <c r="AK17" s="31"/>
      <c r="AL17" s="31"/>
      <c r="AM17" s="31"/>
      <c r="AN17" s="31"/>
      <c r="AO17" s="31" t="str">
        <f t="shared" si="13"/>
        <v/>
      </c>
      <c r="AP17" s="32" t="str">
        <f t="shared" si="5"/>
        <v/>
      </c>
      <c r="AQ17" s="23" t="s">
        <v>2</v>
      </c>
      <c r="AR17" s="22" t="str">
        <f t="shared" si="6"/>
        <v/>
      </c>
      <c r="AS17" s="13" t="s">
        <v>2</v>
      </c>
      <c r="AT17" s="14"/>
      <c r="AU17" s="15" t="s">
        <v>2</v>
      </c>
      <c r="AV17" s="16"/>
    </row>
    <row r="18" spans="2:48" s="5" customFormat="1" ht="98.5" customHeight="1" x14ac:dyDescent="0.55000000000000004">
      <c r="B18" s="24">
        <f t="shared" si="14"/>
        <v>7</v>
      </c>
      <c r="C18" s="24"/>
      <c r="D18" s="33"/>
      <c r="E18" s="28" t="s">
        <v>4</v>
      </c>
      <c r="F18" s="26"/>
      <c r="G18" s="29" t="s">
        <v>5</v>
      </c>
      <c r="H18" s="29"/>
      <c r="I18" s="28"/>
      <c r="J18" s="30"/>
      <c r="K18" s="30"/>
      <c r="L18" s="30"/>
      <c r="M18" s="30"/>
      <c r="N18" s="30"/>
      <c r="O18" s="206"/>
      <c r="P18" s="207"/>
      <c r="Q18" s="31"/>
      <c r="R18" s="31"/>
      <c r="S18" s="31" t="str">
        <f t="shared" si="7"/>
        <v/>
      </c>
      <c r="T18" s="31" t="str">
        <f t="shared" si="9"/>
        <v/>
      </c>
      <c r="U18" s="31" t="str">
        <f t="shared" si="10"/>
        <v/>
      </c>
      <c r="V18" s="32" t="str">
        <f t="shared" si="11"/>
        <v/>
      </c>
      <c r="W18" s="28" t="s">
        <v>2</v>
      </c>
      <c r="X18" s="28"/>
      <c r="Y18" s="34"/>
      <c r="Z18" s="34"/>
      <c r="AA18" s="34"/>
      <c r="AB18" s="34"/>
      <c r="AC18" s="34"/>
      <c r="AD18" s="208"/>
      <c r="AE18" s="209"/>
      <c r="AF18" s="31"/>
      <c r="AG18" s="31"/>
      <c r="AH18" s="31" t="str">
        <f t="shared" si="8"/>
        <v/>
      </c>
      <c r="AI18" s="31" t="str">
        <f t="shared" si="12"/>
        <v/>
      </c>
      <c r="AJ18" s="31"/>
      <c r="AK18" s="31"/>
      <c r="AL18" s="31"/>
      <c r="AM18" s="31"/>
      <c r="AN18" s="31"/>
      <c r="AO18" s="31" t="str">
        <f t="shared" si="13"/>
        <v/>
      </c>
      <c r="AP18" s="32" t="str">
        <f t="shared" si="5"/>
        <v/>
      </c>
      <c r="AQ18" s="23" t="s">
        <v>2</v>
      </c>
      <c r="AR18" s="22" t="str">
        <f t="shared" si="6"/>
        <v/>
      </c>
      <c r="AS18" s="13" t="s">
        <v>2</v>
      </c>
      <c r="AT18" s="14"/>
      <c r="AU18" s="15" t="s">
        <v>2</v>
      </c>
      <c r="AV18" s="16"/>
    </row>
    <row r="19" spans="2:48" s="5" customFormat="1" ht="98.5" customHeight="1" x14ac:dyDescent="0.55000000000000004">
      <c r="B19" s="24">
        <f t="shared" si="14"/>
        <v>8</v>
      </c>
      <c r="C19" s="24"/>
      <c r="D19" s="33"/>
      <c r="E19" s="28" t="s">
        <v>4</v>
      </c>
      <c r="F19" s="26"/>
      <c r="G19" s="29" t="s">
        <v>5</v>
      </c>
      <c r="H19" s="29"/>
      <c r="I19" s="28"/>
      <c r="J19" s="30"/>
      <c r="K19" s="30"/>
      <c r="L19" s="30"/>
      <c r="M19" s="30"/>
      <c r="N19" s="30"/>
      <c r="O19" s="206"/>
      <c r="P19" s="207"/>
      <c r="Q19" s="31"/>
      <c r="R19" s="31"/>
      <c r="S19" s="31" t="str">
        <f t="shared" si="7"/>
        <v/>
      </c>
      <c r="T19" s="31" t="str">
        <f t="shared" si="9"/>
        <v/>
      </c>
      <c r="U19" s="31" t="str">
        <f t="shared" si="10"/>
        <v/>
      </c>
      <c r="V19" s="32" t="str">
        <f t="shared" si="11"/>
        <v/>
      </c>
      <c r="W19" s="28" t="s">
        <v>2</v>
      </c>
      <c r="X19" s="28"/>
      <c r="Y19" s="34"/>
      <c r="Z19" s="34"/>
      <c r="AA19" s="34"/>
      <c r="AB19" s="34"/>
      <c r="AC19" s="34"/>
      <c r="AD19" s="208"/>
      <c r="AE19" s="209"/>
      <c r="AF19" s="31"/>
      <c r="AG19" s="31"/>
      <c r="AH19" s="31" t="str">
        <f t="shared" si="8"/>
        <v/>
      </c>
      <c r="AI19" s="31" t="str">
        <f t="shared" si="12"/>
        <v/>
      </c>
      <c r="AJ19" s="31"/>
      <c r="AK19" s="31"/>
      <c r="AL19" s="31"/>
      <c r="AM19" s="31"/>
      <c r="AN19" s="31"/>
      <c r="AO19" s="31" t="str">
        <f t="shared" si="13"/>
        <v/>
      </c>
      <c r="AP19" s="32" t="str">
        <f t="shared" si="5"/>
        <v/>
      </c>
      <c r="AQ19" s="23" t="s">
        <v>2</v>
      </c>
      <c r="AR19" s="22" t="str">
        <f t="shared" si="6"/>
        <v/>
      </c>
      <c r="AS19" s="13" t="s">
        <v>2</v>
      </c>
      <c r="AT19" s="14"/>
      <c r="AU19" s="15" t="s">
        <v>2</v>
      </c>
      <c r="AV19" s="16"/>
    </row>
    <row r="20" spans="2:48" s="5" customFormat="1" ht="98.5" customHeight="1" x14ac:dyDescent="0.55000000000000004">
      <c r="B20" s="24">
        <f t="shared" si="14"/>
        <v>9</v>
      </c>
      <c r="C20" s="24"/>
      <c r="D20" s="33"/>
      <c r="E20" s="28" t="s">
        <v>4</v>
      </c>
      <c r="F20" s="26"/>
      <c r="G20" s="29" t="s">
        <v>5</v>
      </c>
      <c r="H20" s="29"/>
      <c r="I20" s="28"/>
      <c r="J20" s="30"/>
      <c r="K20" s="30"/>
      <c r="L20" s="30"/>
      <c r="M20" s="30"/>
      <c r="N20" s="30"/>
      <c r="O20" s="206"/>
      <c r="P20" s="207"/>
      <c r="Q20" s="31"/>
      <c r="R20" s="31"/>
      <c r="S20" s="31" t="str">
        <f t="shared" si="7"/>
        <v/>
      </c>
      <c r="T20" s="31" t="str">
        <f t="shared" si="9"/>
        <v/>
      </c>
      <c r="U20" s="31" t="str">
        <f t="shared" si="10"/>
        <v/>
      </c>
      <c r="V20" s="32" t="str">
        <f t="shared" si="11"/>
        <v/>
      </c>
      <c r="W20" s="28" t="s">
        <v>2</v>
      </c>
      <c r="X20" s="28"/>
      <c r="Y20" s="34"/>
      <c r="Z20" s="34"/>
      <c r="AA20" s="34"/>
      <c r="AB20" s="34"/>
      <c r="AC20" s="34"/>
      <c r="AD20" s="208"/>
      <c r="AE20" s="209"/>
      <c r="AF20" s="31"/>
      <c r="AG20" s="31"/>
      <c r="AH20" s="31" t="str">
        <f t="shared" si="8"/>
        <v/>
      </c>
      <c r="AI20" s="31" t="str">
        <f t="shared" si="12"/>
        <v/>
      </c>
      <c r="AJ20" s="31"/>
      <c r="AK20" s="31"/>
      <c r="AL20" s="31"/>
      <c r="AM20" s="31"/>
      <c r="AN20" s="31"/>
      <c r="AO20" s="31" t="str">
        <f t="shared" si="13"/>
        <v/>
      </c>
      <c r="AP20" s="32" t="str">
        <f t="shared" si="5"/>
        <v/>
      </c>
      <c r="AQ20" s="23" t="s">
        <v>2</v>
      </c>
      <c r="AR20" s="22" t="str">
        <f t="shared" si="6"/>
        <v/>
      </c>
      <c r="AS20" s="13" t="s">
        <v>2</v>
      </c>
      <c r="AT20" s="14"/>
      <c r="AU20" s="15" t="s">
        <v>2</v>
      </c>
      <c r="AV20" s="16"/>
    </row>
    <row r="21" spans="2:48" s="5" customFormat="1" ht="98.5" customHeight="1" x14ac:dyDescent="0.55000000000000004">
      <c r="B21" s="24">
        <f t="shared" si="14"/>
        <v>10</v>
      </c>
      <c r="C21" s="24"/>
      <c r="D21" s="33"/>
      <c r="E21" s="28" t="s">
        <v>4</v>
      </c>
      <c r="F21" s="26"/>
      <c r="G21" s="29" t="s">
        <v>5</v>
      </c>
      <c r="H21" s="29"/>
      <c r="I21" s="28"/>
      <c r="J21" s="30"/>
      <c r="K21" s="30"/>
      <c r="L21" s="30"/>
      <c r="M21" s="30"/>
      <c r="N21" s="30"/>
      <c r="O21" s="206"/>
      <c r="P21" s="207"/>
      <c r="Q21" s="31"/>
      <c r="R21" s="31"/>
      <c r="S21" s="31" t="str">
        <f t="shared" si="7"/>
        <v/>
      </c>
      <c r="T21" s="31" t="str">
        <f t="shared" si="9"/>
        <v/>
      </c>
      <c r="U21" s="31" t="str">
        <f t="shared" si="10"/>
        <v/>
      </c>
      <c r="V21" s="32" t="str">
        <f t="shared" si="11"/>
        <v/>
      </c>
      <c r="W21" s="28" t="s">
        <v>2</v>
      </c>
      <c r="X21" s="28"/>
      <c r="Y21" s="34"/>
      <c r="Z21" s="34"/>
      <c r="AA21" s="34"/>
      <c r="AB21" s="34"/>
      <c r="AC21" s="34"/>
      <c r="AD21" s="208"/>
      <c r="AE21" s="209"/>
      <c r="AF21" s="31"/>
      <c r="AG21" s="31"/>
      <c r="AH21" s="31" t="str">
        <f t="shared" si="8"/>
        <v/>
      </c>
      <c r="AI21" s="31" t="str">
        <f t="shared" si="12"/>
        <v/>
      </c>
      <c r="AJ21" s="31"/>
      <c r="AK21" s="31"/>
      <c r="AL21" s="31"/>
      <c r="AM21" s="31"/>
      <c r="AN21" s="31"/>
      <c r="AO21" s="31" t="str">
        <f t="shared" si="13"/>
        <v/>
      </c>
      <c r="AP21" s="32" t="str">
        <f t="shared" si="5"/>
        <v/>
      </c>
      <c r="AQ21" s="23" t="s">
        <v>2</v>
      </c>
      <c r="AR21" s="22" t="str">
        <f t="shared" si="6"/>
        <v/>
      </c>
      <c r="AS21" s="13" t="s">
        <v>2</v>
      </c>
      <c r="AT21" s="14"/>
      <c r="AU21" s="15" t="s">
        <v>2</v>
      </c>
      <c r="AV21" s="16"/>
    </row>
    <row r="22" spans="2:48" s="5" customFormat="1" ht="98.5" customHeight="1" x14ac:dyDescent="0.55000000000000004">
      <c r="B22" s="24">
        <f t="shared" si="14"/>
        <v>11</v>
      </c>
      <c r="C22" s="24"/>
      <c r="D22" s="33"/>
      <c r="E22" s="28" t="s">
        <v>4</v>
      </c>
      <c r="F22" s="26"/>
      <c r="G22" s="29" t="s">
        <v>5</v>
      </c>
      <c r="H22" s="29"/>
      <c r="I22" s="28"/>
      <c r="J22" s="30"/>
      <c r="K22" s="30"/>
      <c r="L22" s="30"/>
      <c r="M22" s="30"/>
      <c r="N22" s="30"/>
      <c r="O22" s="206"/>
      <c r="P22" s="207"/>
      <c r="Q22" s="31"/>
      <c r="R22" s="31"/>
      <c r="S22" s="31" t="str">
        <f t="shared" si="7"/>
        <v/>
      </c>
      <c r="T22" s="31" t="str">
        <f t="shared" si="9"/>
        <v/>
      </c>
      <c r="U22" s="31" t="str">
        <f t="shared" si="10"/>
        <v/>
      </c>
      <c r="V22" s="32" t="str">
        <f t="shared" si="11"/>
        <v/>
      </c>
      <c r="W22" s="28" t="s">
        <v>2</v>
      </c>
      <c r="X22" s="28"/>
      <c r="Y22" s="34"/>
      <c r="Z22" s="34"/>
      <c r="AA22" s="34"/>
      <c r="AB22" s="34"/>
      <c r="AC22" s="34"/>
      <c r="AD22" s="208"/>
      <c r="AE22" s="209"/>
      <c r="AF22" s="31"/>
      <c r="AG22" s="31"/>
      <c r="AH22" s="31" t="str">
        <f t="shared" si="8"/>
        <v/>
      </c>
      <c r="AI22" s="31" t="str">
        <f t="shared" si="12"/>
        <v/>
      </c>
      <c r="AJ22" s="31"/>
      <c r="AK22" s="31"/>
      <c r="AL22" s="31"/>
      <c r="AM22" s="31"/>
      <c r="AN22" s="31"/>
      <c r="AO22" s="31" t="str">
        <f t="shared" si="13"/>
        <v/>
      </c>
      <c r="AP22" s="32" t="str">
        <f t="shared" si="5"/>
        <v/>
      </c>
      <c r="AQ22" s="23" t="s">
        <v>2</v>
      </c>
      <c r="AR22" s="22" t="str">
        <f t="shared" si="6"/>
        <v/>
      </c>
      <c r="AS22" s="13" t="s">
        <v>2</v>
      </c>
      <c r="AT22" s="14"/>
      <c r="AU22" s="15" t="s">
        <v>2</v>
      </c>
      <c r="AV22" s="16"/>
    </row>
    <row r="23" spans="2:48" s="5" customFormat="1" ht="98.5" customHeight="1" x14ac:dyDescent="0.55000000000000004">
      <c r="B23" s="24">
        <f t="shared" si="14"/>
        <v>12</v>
      </c>
      <c r="C23" s="24"/>
      <c r="D23" s="33"/>
      <c r="E23" s="28" t="s">
        <v>4</v>
      </c>
      <c r="F23" s="26"/>
      <c r="G23" s="29" t="s">
        <v>5</v>
      </c>
      <c r="H23" s="29"/>
      <c r="I23" s="28"/>
      <c r="J23" s="30"/>
      <c r="K23" s="30"/>
      <c r="L23" s="30"/>
      <c r="M23" s="30"/>
      <c r="N23" s="30"/>
      <c r="O23" s="206"/>
      <c r="P23" s="207"/>
      <c r="Q23" s="31"/>
      <c r="R23" s="31"/>
      <c r="S23" s="31" t="str">
        <f t="shared" si="7"/>
        <v/>
      </c>
      <c r="T23" s="31" t="str">
        <f t="shared" si="9"/>
        <v/>
      </c>
      <c r="U23" s="31" t="str">
        <f t="shared" si="10"/>
        <v/>
      </c>
      <c r="V23" s="32" t="str">
        <f t="shared" si="11"/>
        <v/>
      </c>
      <c r="W23" s="28" t="s">
        <v>2</v>
      </c>
      <c r="X23" s="28"/>
      <c r="Y23" s="34"/>
      <c r="Z23" s="34"/>
      <c r="AA23" s="34"/>
      <c r="AB23" s="34"/>
      <c r="AC23" s="34"/>
      <c r="AD23" s="208"/>
      <c r="AE23" s="209"/>
      <c r="AF23" s="31"/>
      <c r="AG23" s="31"/>
      <c r="AH23" s="31" t="str">
        <f t="shared" si="8"/>
        <v/>
      </c>
      <c r="AI23" s="31" t="str">
        <f t="shared" si="12"/>
        <v/>
      </c>
      <c r="AJ23" s="31"/>
      <c r="AK23" s="31"/>
      <c r="AL23" s="31"/>
      <c r="AM23" s="31"/>
      <c r="AN23" s="31"/>
      <c r="AO23" s="31" t="str">
        <f t="shared" si="13"/>
        <v/>
      </c>
      <c r="AP23" s="32" t="str">
        <f t="shared" si="5"/>
        <v/>
      </c>
      <c r="AQ23" s="23" t="s">
        <v>2</v>
      </c>
      <c r="AR23" s="22" t="str">
        <f t="shared" si="6"/>
        <v/>
      </c>
      <c r="AS23" s="13" t="s">
        <v>2</v>
      </c>
      <c r="AT23" s="14"/>
      <c r="AU23" s="15" t="s">
        <v>2</v>
      </c>
      <c r="AV23" s="16"/>
    </row>
    <row r="24" spans="2:48" s="5" customFormat="1" ht="98.5" customHeight="1" x14ac:dyDescent="0.55000000000000004">
      <c r="B24" s="24">
        <f t="shared" si="14"/>
        <v>13</v>
      </c>
      <c r="C24" s="24"/>
      <c r="D24" s="33"/>
      <c r="E24" s="28" t="s">
        <v>4</v>
      </c>
      <c r="F24" s="26"/>
      <c r="G24" s="29" t="s">
        <v>5</v>
      </c>
      <c r="H24" s="29"/>
      <c r="I24" s="28"/>
      <c r="J24" s="30"/>
      <c r="K24" s="30"/>
      <c r="L24" s="30"/>
      <c r="M24" s="30"/>
      <c r="N24" s="30"/>
      <c r="O24" s="206"/>
      <c r="P24" s="207"/>
      <c r="Q24" s="31"/>
      <c r="R24" s="31"/>
      <c r="S24" s="31" t="str">
        <f t="shared" si="7"/>
        <v/>
      </c>
      <c r="T24" s="31" t="str">
        <f t="shared" si="9"/>
        <v/>
      </c>
      <c r="U24" s="31" t="str">
        <f t="shared" si="10"/>
        <v/>
      </c>
      <c r="V24" s="32" t="str">
        <f t="shared" si="11"/>
        <v/>
      </c>
      <c r="W24" s="28" t="s">
        <v>2</v>
      </c>
      <c r="X24" s="28"/>
      <c r="Y24" s="34"/>
      <c r="Z24" s="34"/>
      <c r="AA24" s="34"/>
      <c r="AB24" s="34"/>
      <c r="AC24" s="34"/>
      <c r="AD24" s="208"/>
      <c r="AE24" s="209"/>
      <c r="AF24" s="31"/>
      <c r="AG24" s="31"/>
      <c r="AH24" s="31" t="str">
        <f t="shared" si="8"/>
        <v/>
      </c>
      <c r="AI24" s="31" t="str">
        <f t="shared" si="12"/>
        <v/>
      </c>
      <c r="AJ24" s="31"/>
      <c r="AK24" s="31"/>
      <c r="AL24" s="31"/>
      <c r="AM24" s="31"/>
      <c r="AN24" s="31"/>
      <c r="AO24" s="31" t="str">
        <f t="shared" si="13"/>
        <v/>
      </c>
      <c r="AP24" s="32" t="str">
        <f t="shared" si="5"/>
        <v/>
      </c>
      <c r="AQ24" s="23" t="s">
        <v>2</v>
      </c>
      <c r="AR24" s="22" t="str">
        <f t="shared" si="6"/>
        <v/>
      </c>
      <c r="AS24" s="13" t="s">
        <v>2</v>
      </c>
      <c r="AT24" s="14"/>
      <c r="AU24" s="15" t="s">
        <v>2</v>
      </c>
      <c r="AV24" s="16"/>
    </row>
    <row r="25" spans="2:48" s="5" customFormat="1" ht="98.5" customHeight="1" x14ac:dyDescent="0.55000000000000004">
      <c r="B25" s="24">
        <f t="shared" si="14"/>
        <v>14</v>
      </c>
      <c r="C25" s="24"/>
      <c r="D25" s="33"/>
      <c r="E25" s="28" t="s">
        <v>4</v>
      </c>
      <c r="F25" s="26"/>
      <c r="G25" s="29" t="s">
        <v>5</v>
      </c>
      <c r="H25" s="29"/>
      <c r="I25" s="28"/>
      <c r="J25" s="30"/>
      <c r="K25" s="30"/>
      <c r="L25" s="30"/>
      <c r="M25" s="30"/>
      <c r="N25" s="30"/>
      <c r="O25" s="206"/>
      <c r="P25" s="207"/>
      <c r="Q25" s="31"/>
      <c r="R25" s="31"/>
      <c r="S25" s="31" t="str">
        <f t="shared" si="7"/>
        <v/>
      </c>
      <c r="T25" s="31" t="str">
        <f t="shared" si="9"/>
        <v/>
      </c>
      <c r="U25" s="31" t="str">
        <f t="shared" si="10"/>
        <v/>
      </c>
      <c r="V25" s="32" t="str">
        <f t="shared" si="11"/>
        <v/>
      </c>
      <c r="W25" s="28" t="s">
        <v>2</v>
      </c>
      <c r="X25" s="28"/>
      <c r="Y25" s="34"/>
      <c r="Z25" s="34"/>
      <c r="AA25" s="34"/>
      <c r="AB25" s="34"/>
      <c r="AC25" s="34"/>
      <c r="AD25" s="208"/>
      <c r="AE25" s="209"/>
      <c r="AF25" s="31"/>
      <c r="AG25" s="31"/>
      <c r="AH25" s="31" t="str">
        <f t="shared" si="8"/>
        <v/>
      </c>
      <c r="AI25" s="31" t="str">
        <f t="shared" si="12"/>
        <v/>
      </c>
      <c r="AJ25" s="31"/>
      <c r="AK25" s="31"/>
      <c r="AL25" s="31"/>
      <c r="AM25" s="31"/>
      <c r="AN25" s="31"/>
      <c r="AO25" s="31" t="str">
        <f t="shared" si="13"/>
        <v/>
      </c>
      <c r="AP25" s="32" t="str">
        <f t="shared" ref="AP25" si="15">IF(AI25="","",ROUNDDOWN(IF(X25="日給制",(Y25/AG25)+(AD25/AI25),IF(X25="月給制",SUM(Y25,AD25)/AI25,IF(X25="年俸制",(Y25/AH25)+(AD25/AI25),IF(X25="時給制",Y25+(AD25/AI25),0)))),0))</f>
        <v/>
      </c>
      <c r="AQ25" s="23" t="s">
        <v>2</v>
      </c>
      <c r="AR25" s="22" t="str">
        <f t="shared" si="6"/>
        <v/>
      </c>
      <c r="AS25" s="13" t="s">
        <v>2</v>
      </c>
      <c r="AT25" s="14"/>
      <c r="AU25" s="15" t="s">
        <v>2</v>
      </c>
      <c r="AV25" s="16"/>
    </row>
    <row r="28" spans="2:48" ht="39" customHeight="1" x14ac:dyDescent="0.55000000000000004">
      <c r="B28" s="202" t="s">
        <v>20</v>
      </c>
      <c r="C28" s="202"/>
      <c r="D28" s="210"/>
      <c r="E28" s="210"/>
      <c r="F28" s="210"/>
      <c r="G28" s="210"/>
      <c r="H28" s="210"/>
      <c r="I28" s="210"/>
      <c r="J28" s="210"/>
      <c r="K28" s="210"/>
      <c r="L28" s="210"/>
      <c r="M28" s="210"/>
      <c r="N28" s="210"/>
      <c r="O28" s="210"/>
      <c r="P28" s="210"/>
      <c r="Q28" s="210"/>
      <c r="R28" s="210"/>
      <c r="S28" s="210"/>
      <c r="T28" s="210"/>
      <c r="U28" s="210"/>
      <c r="V28" s="210"/>
      <c r="W28" s="210"/>
      <c r="AB28" s="211" t="s">
        <v>26</v>
      </c>
      <c r="AC28" s="211"/>
      <c r="AD28" s="218" t="s">
        <v>24</v>
      </c>
      <c r="AE28" s="219"/>
      <c r="AF28" s="220"/>
      <c r="AG28" s="201" t="s">
        <v>60</v>
      </c>
      <c r="AH28" s="202"/>
      <c r="AI28" s="202"/>
      <c r="AJ28" s="39"/>
      <c r="AK28" s="39"/>
      <c r="AL28" s="39"/>
      <c r="AM28" s="39"/>
      <c r="AN28" s="159">
        <f>IF($AP9="","",COUNTIFS($D$8:$D$24,"正規",$AO$8:$AO$24,"&gt;=30",$AR$8:$AR$24,"申請対象"))</f>
        <v>2</v>
      </c>
      <c r="AO28" s="159"/>
      <c r="AP28" s="159"/>
      <c r="AQ28" s="202" t="s">
        <v>22</v>
      </c>
    </row>
    <row r="29" spans="2:48" ht="39" customHeight="1" x14ac:dyDescent="0.55000000000000004">
      <c r="B29" s="202"/>
      <c r="C29" s="202"/>
      <c r="D29" s="210"/>
      <c r="E29" s="210"/>
      <c r="F29" s="210"/>
      <c r="G29" s="210"/>
      <c r="H29" s="210"/>
      <c r="I29" s="210"/>
      <c r="J29" s="210"/>
      <c r="K29" s="210"/>
      <c r="L29" s="210"/>
      <c r="M29" s="210"/>
      <c r="N29" s="210"/>
      <c r="O29" s="210"/>
      <c r="P29" s="210"/>
      <c r="Q29" s="210"/>
      <c r="R29" s="210"/>
      <c r="S29" s="210"/>
      <c r="T29" s="210"/>
      <c r="U29" s="210"/>
      <c r="V29" s="210"/>
      <c r="W29" s="210"/>
      <c r="AB29" s="211"/>
      <c r="AC29" s="211"/>
      <c r="AD29" s="221"/>
      <c r="AE29" s="222"/>
      <c r="AF29" s="223"/>
      <c r="AG29" s="202"/>
      <c r="AH29" s="202"/>
      <c r="AI29" s="202"/>
      <c r="AJ29" s="39"/>
      <c r="AK29" s="39"/>
      <c r="AL29" s="39"/>
      <c r="AM29" s="39"/>
      <c r="AN29" s="159"/>
      <c r="AO29" s="159"/>
      <c r="AP29" s="159"/>
      <c r="AQ29" s="202"/>
    </row>
    <row r="30" spans="2:48" ht="39" customHeight="1" x14ac:dyDescent="0.55000000000000004">
      <c r="B30" s="202"/>
      <c r="C30" s="202"/>
      <c r="D30" s="210"/>
      <c r="E30" s="210"/>
      <c r="F30" s="210"/>
      <c r="G30" s="210"/>
      <c r="H30" s="210"/>
      <c r="I30" s="210"/>
      <c r="J30" s="210"/>
      <c r="K30" s="210"/>
      <c r="L30" s="210"/>
      <c r="M30" s="210"/>
      <c r="N30" s="210"/>
      <c r="O30" s="210"/>
      <c r="P30" s="210"/>
      <c r="Q30" s="210"/>
      <c r="R30" s="210"/>
      <c r="S30" s="210"/>
      <c r="T30" s="210"/>
      <c r="U30" s="210"/>
      <c r="V30" s="210"/>
      <c r="W30" s="210"/>
      <c r="AB30" s="211"/>
      <c r="AC30" s="211"/>
      <c r="AD30" s="221"/>
      <c r="AE30" s="222"/>
      <c r="AF30" s="223"/>
      <c r="AG30" s="202"/>
      <c r="AH30" s="202"/>
      <c r="AI30" s="202"/>
      <c r="AJ30" s="39"/>
      <c r="AK30" s="39"/>
      <c r="AL30" s="39"/>
      <c r="AM30" s="39"/>
      <c r="AN30" s="159"/>
      <c r="AO30" s="159"/>
      <c r="AP30" s="159"/>
      <c r="AQ30" s="202"/>
    </row>
    <row r="31" spans="2:48" ht="39" customHeight="1" x14ac:dyDescent="0.55000000000000004">
      <c r="B31" s="202"/>
      <c r="C31" s="202"/>
      <c r="D31" s="210"/>
      <c r="E31" s="210"/>
      <c r="F31" s="210"/>
      <c r="G31" s="210"/>
      <c r="H31" s="210"/>
      <c r="I31" s="210"/>
      <c r="J31" s="210"/>
      <c r="K31" s="210"/>
      <c r="L31" s="210"/>
      <c r="M31" s="210"/>
      <c r="N31" s="210"/>
      <c r="O31" s="210"/>
      <c r="P31" s="210"/>
      <c r="Q31" s="210"/>
      <c r="R31" s="210"/>
      <c r="S31" s="210"/>
      <c r="T31" s="210"/>
      <c r="U31" s="210"/>
      <c r="V31" s="210"/>
      <c r="W31" s="210"/>
      <c r="AB31" s="211"/>
      <c r="AC31" s="211"/>
      <c r="AD31" s="221"/>
      <c r="AE31" s="222"/>
      <c r="AF31" s="223"/>
      <c r="AG31" s="201" t="s">
        <v>59</v>
      </c>
      <c r="AH31" s="202"/>
      <c r="AI31" s="202"/>
      <c r="AJ31" s="39"/>
      <c r="AK31" s="39"/>
      <c r="AL31" s="39"/>
      <c r="AM31" s="39"/>
      <c r="AN31" s="159">
        <f>IF($AP8="","",COUNTIFS($D$8:$D$24,"正規",$AO$8:$AO$24,"&lt;30",$AR$8:$AR$24,"申請対象"))</f>
        <v>0</v>
      </c>
      <c r="AO31" s="159"/>
      <c r="AP31" s="159"/>
      <c r="AQ31" s="202" t="s">
        <v>22</v>
      </c>
    </row>
    <row r="32" spans="2:48" ht="39" customHeight="1" x14ac:dyDescent="0.55000000000000004">
      <c r="B32" s="202"/>
      <c r="C32" s="202"/>
      <c r="D32" s="210"/>
      <c r="E32" s="210"/>
      <c r="F32" s="210"/>
      <c r="G32" s="210"/>
      <c r="H32" s="210"/>
      <c r="I32" s="210"/>
      <c r="J32" s="210"/>
      <c r="K32" s="210"/>
      <c r="L32" s="210"/>
      <c r="M32" s="210"/>
      <c r="N32" s="210"/>
      <c r="O32" s="210"/>
      <c r="P32" s="210"/>
      <c r="Q32" s="210"/>
      <c r="R32" s="210"/>
      <c r="S32" s="210"/>
      <c r="T32" s="210"/>
      <c r="U32" s="210"/>
      <c r="V32" s="210"/>
      <c r="W32" s="210"/>
      <c r="AB32" s="211"/>
      <c r="AC32" s="211"/>
      <c r="AD32" s="221"/>
      <c r="AE32" s="222"/>
      <c r="AF32" s="223"/>
      <c r="AG32" s="202"/>
      <c r="AH32" s="202"/>
      <c r="AI32" s="202"/>
      <c r="AJ32" s="39"/>
      <c r="AK32" s="39"/>
      <c r="AL32" s="39"/>
      <c r="AM32" s="39"/>
      <c r="AN32" s="159"/>
      <c r="AO32" s="159"/>
      <c r="AP32" s="159"/>
      <c r="AQ32" s="202"/>
    </row>
    <row r="33" spans="2:45" ht="39" customHeight="1" x14ac:dyDescent="0.55000000000000004">
      <c r="B33" s="202"/>
      <c r="C33" s="202"/>
      <c r="D33" s="210"/>
      <c r="E33" s="210"/>
      <c r="F33" s="210"/>
      <c r="G33" s="210"/>
      <c r="H33" s="210"/>
      <c r="I33" s="210"/>
      <c r="J33" s="210"/>
      <c r="K33" s="210"/>
      <c r="L33" s="210"/>
      <c r="M33" s="210"/>
      <c r="N33" s="210"/>
      <c r="O33" s="210"/>
      <c r="P33" s="210"/>
      <c r="Q33" s="210"/>
      <c r="R33" s="210"/>
      <c r="S33" s="210"/>
      <c r="T33" s="210"/>
      <c r="U33" s="210"/>
      <c r="V33" s="210"/>
      <c r="W33" s="210"/>
      <c r="AB33" s="211"/>
      <c r="AC33" s="211"/>
      <c r="AD33" s="221"/>
      <c r="AE33" s="222"/>
      <c r="AF33" s="223"/>
      <c r="AG33" s="202"/>
      <c r="AH33" s="202"/>
      <c r="AI33" s="202"/>
      <c r="AJ33" s="39"/>
      <c r="AK33" s="39"/>
      <c r="AL33" s="39"/>
      <c r="AM33" s="39"/>
      <c r="AN33" s="159"/>
      <c r="AO33" s="159"/>
      <c r="AP33" s="159"/>
      <c r="AQ33" s="202"/>
    </row>
    <row r="34" spans="2:45" ht="19" customHeight="1" x14ac:dyDescent="0.55000000000000004">
      <c r="AB34" s="211"/>
      <c r="AC34" s="211"/>
      <c r="AD34" s="221"/>
      <c r="AE34" s="222"/>
      <c r="AF34" s="223"/>
      <c r="AG34" s="202" t="s">
        <v>23</v>
      </c>
      <c r="AH34" s="202"/>
      <c r="AI34" s="202"/>
      <c r="AJ34" s="39"/>
      <c r="AK34" s="39"/>
      <c r="AL34" s="39"/>
      <c r="AM34" s="39"/>
      <c r="AN34" s="159">
        <f>IF(AP8="","",COUNTIFS($D$8:$D$24,"非正規",$AO$8:$AO$24,"&gt;=20",$AR$8:$AR$24,"申請対象"))</f>
        <v>2</v>
      </c>
      <c r="AO34" s="159"/>
      <c r="AP34" s="159"/>
      <c r="AQ34" s="202" t="s">
        <v>22</v>
      </c>
    </row>
    <row r="35" spans="2:45" s="4" customFormat="1" ht="44.5" customHeight="1" x14ac:dyDescent="0.55000000000000004">
      <c r="B35" s="214" t="s">
        <v>52</v>
      </c>
      <c r="C35" s="215"/>
      <c r="D35" s="215"/>
      <c r="E35" s="215"/>
      <c r="F35" s="215"/>
      <c r="G35" s="215"/>
      <c r="H35" s="215"/>
      <c r="I35" s="215"/>
      <c r="J35" s="215"/>
      <c r="K35" s="215"/>
      <c r="L35" s="215"/>
      <c r="M35" s="215"/>
      <c r="N35" s="215"/>
      <c r="O35" s="215"/>
      <c r="P35" s="215"/>
      <c r="Q35" s="215"/>
      <c r="R35" s="215"/>
      <c r="S35" s="215"/>
      <c r="T35" s="215"/>
      <c r="U35" s="215"/>
      <c r="V35" s="215"/>
      <c r="W35" s="216"/>
      <c r="X35" s="7"/>
      <c r="Y35" s="7"/>
      <c r="Z35" s="7"/>
      <c r="AA35" s="7"/>
      <c r="AB35" s="211"/>
      <c r="AC35" s="211"/>
      <c r="AD35" s="221"/>
      <c r="AE35" s="222"/>
      <c r="AF35" s="223"/>
      <c r="AG35" s="202"/>
      <c r="AH35" s="202"/>
      <c r="AI35" s="202"/>
      <c r="AJ35" s="39"/>
      <c r="AK35" s="39"/>
      <c r="AL35" s="39"/>
      <c r="AM35" s="39"/>
      <c r="AN35" s="159"/>
      <c r="AO35" s="159"/>
      <c r="AP35" s="159"/>
      <c r="AQ35" s="202"/>
      <c r="AR35" s="7"/>
    </row>
    <row r="36" spans="2:45" s="4" customFormat="1" ht="44.5" customHeight="1" x14ac:dyDescent="0.55000000000000004">
      <c r="B36" s="217" t="s">
        <v>54</v>
      </c>
      <c r="C36" s="217"/>
      <c r="D36" s="217"/>
      <c r="E36" s="217"/>
      <c r="F36" s="217"/>
      <c r="G36" s="217"/>
      <c r="H36" s="217"/>
      <c r="I36" s="217"/>
      <c r="J36" s="217"/>
      <c r="K36" s="217"/>
      <c r="L36" s="217"/>
      <c r="M36" s="217"/>
      <c r="N36" s="217"/>
      <c r="O36" s="217"/>
      <c r="P36" s="217"/>
      <c r="Q36" s="217"/>
      <c r="R36" s="217"/>
      <c r="S36" s="217"/>
      <c r="T36" s="217"/>
      <c r="U36" s="217"/>
      <c r="V36" s="217"/>
      <c r="W36" s="217"/>
      <c r="X36" s="7"/>
      <c r="Y36" s="7"/>
      <c r="Z36" s="7"/>
      <c r="AA36" s="7"/>
      <c r="AB36" s="211"/>
      <c r="AC36" s="211"/>
      <c r="AD36" s="224"/>
      <c r="AE36" s="225"/>
      <c r="AF36" s="226"/>
      <c r="AG36" s="202"/>
      <c r="AH36" s="202"/>
      <c r="AI36" s="202"/>
      <c r="AJ36" s="39"/>
      <c r="AK36" s="39"/>
      <c r="AL36" s="39"/>
      <c r="AM36" s="39"/>
      <c r="AN36" s="159"/>
      <c r="AO36" s="159"/>
      <c r="AP36" s="159"/>
      <c r="AQ36" s="202"/>
      <c r="AR36" s="7"/>
    </row>
    <row r="37" spans="2:45" s="4" customFormat="1" ht="44.5" customHeight="1" x14ac:dyDescent="0.55000000000000004">
      <c r="B37" s="188" t="s">
        <v>55</v>
      </c>
      <c r="C37" s="189"/>
      <c r="D37" s="189"/>
      <c r="E37" s="189"/>
      <c r="F37" s="189"/>
      <c r="G37" s="189"/>
      <c r="H37" s="189"/>
      <c r="I37" s="189"/>
      <c r="J37" s="189"/>
      <c r="K37" s="189"/>
      <c r="L37" s="189"/>
      <c r="M37" s="189"/>
      <c r="N37" s="189"/>
      <c r="O37" s="189"/>
      <c r="P37" s="189"/>
      <c r="Q37" s="189"/>
      <c r="R37" s="189"/>
      <c r="S37" s="189"/>
      <c r="T37" s="189"/>
      <c r="U37" s="189"/>
      <c r="V37" s="189"/>
      <c r="W37" s="190"/>
      <c r="X37" s="7"/>
      <c r="Y37" s="7"/>
      <c r="Z37" s="7"/>
      <c r="AA37" s="7"/>
      <c r="AB37" s="7"/>
      <c r="AC37" s="7"/>
      <c r="AD37" s="201" t="s">
        <v>42</v>
      </c>
      <c r="AE37" s="201"/>
      <c r="AF37" s="201"/>
      <c r="AG37" s="201"/>
      <c r="AH37" s="201"/>
      <c r="AI37" s="201"/>
      <c r="AJ37" s="40"/>
      <c r="AK37" s="40"/>
      <c r="AL37" s="40"/>
      <c r="AM37" s="40"/>
      <c r="AN37" s="212">
        <f>IF(AP8="","",IF(AN28*50000+(AN31+AN34)*30000&gt;500000,500000,AN28*50000+(AN31+AN34)*30000))</f>
        <v>160000</v>
      </c>
      <c r="AO37" s="212"/>
      <c r="AP37" s="212"/>
      <c r="AQ37" s="213" t="s">
        <v>2</v>
      </c>
      <c r="AR37" s="7"/>
    </row>
    <row r="38" spans="2:45" s="4" customFormat="1" ht="44.5" customHeight="1" x14ac:dyDescent="0.55000000000000004">
      <c r="B38" s="203" t="s">
        <v>56</v>
      </c>
      <c r="C38" s="204"/>
      <c r="D38" s="204"/>
      <c r="E38" s="204"/>
      <c r="F38" s="204"/>
      <c r="G38" s="204"/>
      <c r="H38" s="204"/>
      <c r="I38" s="204"/>
      <c r="J38" s="204"/>
      <c r="K38" s="204"/>
      <c r="L38" s="204"/>
      <c r="M38" s="204"/>
      <c r="N38" s="204"/>
      <c r="O38" s="204"/>
      <c r="P38" s="204"/>
      <c r="Q38" s="204"/>
      <c r="R38" s="204"/>
      <c r="S38" s="204"/>
      <c r="T38" s="204"/>
      <c r="U38" s="204"/>
      <c r="V38" s="204"/>
      <c r="W38" s="205"/>
      <c r="X38" s="7"/>
      <c r="Y38" s="7"/>
      <c r="Z38" s="7"/>
      <c r="AA38" s="7"/>
      <c r="AB38" s="7"/>
      <c r="AC38" s="7"/>
      <c r="AD38" s="201"/>
      <c r="AE38" s="201"/>
      <c r="AF38" s="201"/>
      <c r="AG38" s="201"/>
      <c r="AH38" s="201"/>
      <c r="AI38" s="201"/>
      <c r="AJ38" s="40"/>
      <c r="AK38" s="40"/>
      <c r="AL38" s="40"/>
      <c r="AM38" s="40"/>
      <c r="AN38" s="212"/>
      <c r="AO38" s="212"/>
      <c r="AP38" s="212"/>
      <c r="AQ38" s="213"/>
      <c r="AR38" s="8"/>
      <c r="AS38" s="17"/>
    </row>
    <row r="39" spans="2:45" s="4" customFormat="1" ht="44.5" customHeight="1" x14ac:dyDescent="0.55000000000000004">
      <c r="B39" s="191" t="s">
        <v>53</v>
      </c>
      <c r="C39" s="192"/>
      <c r="D39" s="192"/>
      <c r="E39" s="192"/>
      <c r="F39" s="192"/>
      <c r="G39" s="192"/>
      <c r="H39" s="192"/>
      <c r="I39" s="192"/>
      <c r="J39" s="192"/>
      <c r="K39" s="192"/>
      <c r="L39" s="192"/>
      <c r="M39" s="192"/>
      <c r="N39" s="192"/>
      <c r="O39" s="192"/>
      <c r="P39" s="192"/>
      <c r="Q39" s="192"/>
      <c r="R39" s="192"/>
      <c r="S39" s="192"/>
      <c r="T39" s="192"/>
      <c r="U39" s="192"/>
      <c r="V39" s="192"/>
      <c r="W39" s="193"/>
      <c r="X39" s="7"/>
      <c r="Y39" s="7"/>
      <c r="Z39" s="7"/>
      <c r="AA39" s="7"/>
      <c r="AB39" s="7"/>
      <c r="AC39" s="7"/>
      <c r="AD39" s="201"/>
      <c r="AE39" s="201"/>
      <c r="AF39" s="201"/>
      <c r="AG39" s="201"/>
      <c r="AH39" s="201"/>
      <c r="AI39" s="201"/>
      <c r="AJ39" s="40"/>
      <c r="AK39" s="40"/>
      <c r="AL39" s="40"/>
      <c r="AM39" s="40"/>
      <c r="AN39" s="212"/>
      <c r="AO39" s="212"/>
      <c r="AP39" s="212"/>
      <c r="AQ39" s="213"/>
      <c r="AR39" s="7"/>
      <c r="AS39" s="17" t="s">
        <v>19</v>
      </c>
    </row>
    <row r="40" spans="2:45" s="4" customFormat="1" ht="44.5" customHeight="1" x14ac:dyDescent="0.55000000000000004">
      <c r="B40" s="194" t="s">
        <v>35</v>
      </c>
      <c r="C40" s="194"/>
      <c r="D40" s="194"/>
      <c r="E40" s="194"/>
      <c r="F40" s="194"/>
      <c r="G40" s="194"/>
      <c r="H40" s="194"/>
      <c r="I40" s="194"/>
      <c r="J40" s="194"/>
      <c r="K40" s="194"/>
      <c r="L40" s="194"/>
      <c r="M40" s="194"/>
      <c r="N40" s="194"/>
      <c r="O40" s="194"/>
      <c r="P40" s="194"/>
      <c r="Q40" s="194"/>
      <c r="R40" s="194"/>
      <c r="S40" s="194"/>
      <c r="T40" s="194"/>
      <c r="U40" s="194"/>
      <c r="V40" s="194"/>
      <c r="W40" s="194"/>
      <c r="X40" s="7"/>
      <c r="Y40" s="7"/>
      <c r="Z40" s="7"/>
      <c r="AA40" s="7"/>
      <c r="AB40" s="7"/>
      <c r="AC40" s="7"/>
      <c r="AD40" s="7"/>
      <c r="AE40" s="7"/>
      <c r="AF40" s="7"/>
      <c r="AG40" s="7"/>
      <c r="AH40" s="7"/>
      <c r="AI40" s="7"/>
      <c r="AJ40" s="7"/>
      <c r="AK40" s="7"/>
      <c r="AL40" s="7"/>
      <c r="AM40" s="7"/>
      <c r="AN40" s="7"/>
      <c r="AO40" s="7"/>
      <c r="AP40" s="7"/>
      <c r="AQ40" s="7"/>
      <c r="AR40" s="7"/>
    </row>
    <row r="41" spans="2:45" ht="44.5" customHeight="1" x14ac:dyDescent="0.55000000000000004">
      <c r="B41" s="194"/>
      <c r="C41" s="194"/>
      <c r="D41" s="194"/>
      <c r="E41" s="194"/>
      <c r="F41" s="194"/>
      <c r="G41" s="194"/>
      <c r="H41" s="194"/>
      <c r="I41" s="194"/>
      <c r="J41" s="194"/>
      <c r="K41" s="194"/>
      <c r="L41" s="194"/>
      <c r="M41" s="194"/>
      <c r="N41" s="194"/>
      <c r="O41" s="194"/>
      <c r="P41" s="194"/>
      <c r="Q41" s="194"/>
      <c r="R41" s="194"/>
      <c r="S41" s="194"/>
      <c r="T41" s="194"/>
      <c r="U41" s="194"/>
      <c r="V41" s="194"/>
      <c r="W41" s="194"/>
      <c r="X41" s="7"/>
      <c r="Y41" s="7"/>
      <c r="Z41" s="7"/>
      <c r="AA41" s="7"/>
      <c r="AB41" s="7"/>
      <c r="AC41" s="7"/>
      <c r="AD41" s="7"/>
      <c r="AE41" s="7"/>
      <c r="AF41" s="7"/>
      <c r="AG41" s="7"/>
      <c r="AH41" s="7"/>
      <c r="AI41" s="7"/>
      <c r="AJ41" s="7"/>
      <c r="AK41" s="7"/>
      <c r="AL41" s="7"/>
      <c r="AM41" s="7"/>
      <c r="AN41" s="7"/>
      <c r="AO41" s="7"/>
      <c r="AP41" s="7"/>
      <c r="AQ41" s="7"/>
      <c r="AR41" s="7"/>
    </row>
    <row r="42" spans="2:45" ht="44.5" customHeight="1" x14ac:dyDescent="0.55000000000000004">
      <c r="B42" s="55"/>
      <c r="C42" s="55"/>
      <c r="D42" s="55"/>
      <c r="E42" s="55"/>
      <c r="F42" s="55"/>
      <c r="G42" s="55"/>
      <c r="H42" s="55"/>
      <c r="I42" s="55"/>
      <c r="J42" s="55"/>
      <c r="K42" s="55"/>
      <c r="L42" s="55"/>
      <c r="M42" s="55"/>
      <c r="N42" s="55"/>
      <c r="O42" s="55"/>
      <c r="P42" s="55"/>
      <c r="Q42" s="55"/>
      <c r="R42" s="55"/>
      <c r="S42" s="55"/>
      <c r="T42" s="55"/>
      <c r="U42" s="55"/>
      <c r="V42" s="55"/>
      <c r="W42" s="55"/>
      <c r="X42" s="7"/>
      <c r="Y42" s="7"/>
      <c r="Z42" s="7"/>
      <c r="AA42" s="7"/>
      <c r="AB42" s="7"/>
      <c r="AC42" s="7"/>
      <c r="AD42" s="7"/>
      <c r="AE42" s="7"/>
      <c r="AF42" s="7"/>
      <c r="AG42" s="7"/>
      <c r="AH42" s="7"/>
      <c r="AI42" s="7"/>
      <c r="AJ42" s="7"/>
      <c r="AK42" s="7"/>
      <c r="AL42" s="7"/>
      <c r="AM42" s="7"/>
      <c r="AN42" s="7"/>
      <c r="AO42" s="7"/>
      <c r="AP42" s="7"/>
      <c r="AQ42" s="7"/>
      <c r="AR42" s="7"/>
    </row>
  </sheetData>
  <mergeCells count="95">
    <mergeCell ref="B2:K2"/>
    <mergeCell ref="M2:O2"/>
    <mergeCell ref="P2:V2"/>
    <mergeCell ref="B3:AR3"/>
    <mergeCell ref="B4:D4"/>
    <mergeCell ref="I4:P4"/>
    <mergeCell ref="V4:W4"/>
    <mergeCell ref="X4:AE4"/>
    <mergeCell ref="AP4:AQ4"/>
    <mergeCell ref="AR4:AR7"/>
    <mergeCell ref="B5:B7"/>
    <mergeCell ref="C5:C7"/>
    <mergeCell ref="D5:D7"/>
    <mergeCell ref="I5:I7"/>
    <mergeCell ref="J5:J7"/>
    <mergeCell ref="AP5:AQ7"/>
    <mergeCell ref="O8:P8"/>
    <mergeCell ref="AD8:AE8"/>
    <mergeCell ref="Y5:Y7"/>
    <mergeCell ref="Z5:AE6"/>
    <mergeCell ref="AF5:AF7"/>
    <mergeCell ref="Q5:Q7"/>
    <mergeCell ref="R5:R7"/>
    <mergeCell ref="S5:S7"/>
    <mergeCell ref="T5:T7"/>
    <mergeCell ref="V5:W7"/>
    <mergeCell ref="X5:X7"/>
    <mergeCell ref="K5:P6"/>
    <mergeCell ref="AK6:AL6"/>
    <mergeCell ref="AM6:AM7"/>
    <mergeCell ref="O7:P7"/>
    <mergeCell ref="AD7:AE7"/>
    <mergeCell ref="AG5:AG7"/>
    <mergeCell ref="AH5:AH7"/>
    <mergeCell ref="AI5:AI7"/>
    <mergeCell ref="U5:U7"/>
    <mergeCell ref="O9:P9"/>
    <mergeCell ref="AD9:AE9"/>
    <mergeCell ref="O10:P10"/>
    <mergeCell ref="AD10:AE10"/>
    <mergeCell ref="O11:P11"/>
    <mergeCell ref="AD11:AE11"/>
    <mergeCell ref="O12:P12"/>
    <mergeCell ref="AD12:AE12"/>
    <mergeCell ref="O13:P13"/>
    <mergeCell ref="AD13:AE13"/>
    <mergeCell ref="O14:P14"/>
    <mergeCell ref="AD14:AE14"/>
    <mergeCell ref="O15:P15"/>
    <mergeCell ref="AD15:AE15"/>
    <mergeCell ref="O16:P16"/>
    <mergeCell ref="AD16:AE16"/>
    <mergeCell ref="O17:P17"/>
    <mergeCell ref="AD17:AE17"/>
    <mergeCell ref="B35:W35"/>
    <mergeCell ref="B36:W36"/>
    <mergeCell ref="AD28:AF36"/>
    <mergeCell ref="O18:P18"/>
    <mergeCell ref="AD18:AE18"/>
    <mergeCell ref="O19:P19"/>
    <mergeCell ref="AD19:AE19"/>
    <mergeCell ref="O20:P20"/>
    <mergeCell ref="AD20:AE20"/>
    <mergeCell ref="O21:P21"/>
    <mergeCell ref="AD21:AE21"/>
    <mergeCell ref="O22:P22"/>
    <mergeCell ref="AD22:AE22"/>
    <mergeCell ref="O23:P23"/>
    <mergeCell ref="AD23:AE23"/>
    <mergeCell ref="AQ28:AQ30"/>
    <mergeCell ref="AG31:AI33"/>
    <mergeCell ref="AN31:AP33"/>
    <mergeCell ref="AQ31:AQ33"/>
    <mergeCell ref="AN37:AP39"/>
    <mergeCell ref="AQ37:AQ39"/>
    <mergeCell ref="AG34:AI36"/>
    <mergeCell ref="AN34:AP36"/>
    <mergeCell ref="AQ34:AQ36"/>
    <mergeCell ref="AD37:AI39"/>
    <mergeCell ref="B37:W37"/>
    <mergeCell ref="B39:W39"/>
    <mergeCell ref="B40:W41"/>
    <mergeCell ref="T4:U4"/>
    <mergeCell ref="AI4:AO4"/>
    <mergeCell ref="AO5:AO7"/>
    <mergeCell ref="AG28:AI30"/>
    <mergeCell ref="AN28:AP30"/>
    <mergeCell ref="B38:W38"/>
    <mergeCell ref="O24:P24"/>
    <mergeCell ref="AD24:AE24"/>
    <mergeCell ref="O25:P25"/>
    <mergeCell ref="AD25:AE25"/>
    <mergeCell ref="B28:C33"/>
    <mergeCell ref="D28:W33"/>
    <mergeCell ref="AB28:AC36"/>
  </mergeCells>
  <phoneticPr fontId="1"/>
  <conditionalFormatting sqref="E9:J11 C12:J25">
    <cfRule type="containsBlanks" dxfId="14" priority="21">
      <formula>LEN(TRIM(C9))=0</formula>
    </cfRule>
  </conditionalFormatting>
  <conditionalFormatting sqref="K7:N7">
    <cfRule type="containsBlanks" dxfId="13" priority="24">
      <formula>LEN(TRIM(K7))=0</formula>
    </cfRule>
    <cfRule type="containsBlanks" dxfId="12" priority="25">
      <formula>LEN(TRIM(K7))=0</formula>
    </cfRule>
  </conditionalFormatting>
  <conditionalFormatting sqref="Q9:R25">
    <cfRule type="containsBlanks" dxfId="11" priority="14">
      <formula>LEN(TRIM(Q9))=0</formula>
    </cfRule>
  </conditionalFormatting>
  <conditionalFormatting sqref="R4">
    <cfRule type="containsBlanks" dxfId="10" priority="22">
      <formula>LEN(TRIM(R4))=0</formula>
    </cfRule>
  </conditionalFormatting>
  <conditionalFormatting sqref="T4">
    <cfRule type="containsBlanks" dxfId="9" priority="19">
      <formula>LEN(TRIM(T4))=0</formula>
    </cfRule>
  </conditionalFormatting>
  <conditionalFormatting sqref="V8:V25">
    <cfRule type="cellIs" dxfId="8" priority="6" operator="between">
      <formula>951</formula>
      <formula>1000</formula>
    </cfRule>
  </conditionalFormatting>
  <conditionalFormatting sqref="X9:Y25">
    <cfRule type="containsBlanks" dxfId="7" priority="10">
      <formula>LEN(TRIM(X9))=0</formula>
    </cfRule>
  </conditionalFormatting>
  <conditionalFormatting sqref="Z7:AC7">
    <cfRule type="containsBlanks" dxfId="6" priority="23">
      <formula>LEN(TRIM(Z7))=0</formula>
    </cfRule>
  </conditionalFormatting>
  <conditionalFormatting sqref="AF9:AG25">
    <cfRule type="containsBlanks" dxfId="5" priority="15">
      <formula>LEN(TRIM(AF9))=0</formula>
    </cfRule>
  </conditionalFormatting>
  <conditionalFormatting sqref="AG4:AI4">
    <cfRule type="containsBlanks" dxfId="4" priority="18">
      <formula>LEN(TRIM(AG4))=0</formula>
    </cfRule>
  </conditionalFormatting>
  <conditionalFormatting sqref="AP8:AP25">
    <cfRule type="cellIs" dxfId="3" priority="2" operator="greaterThan">
      <formula>1030</formula>
    </cfRule>
  </conditionalFormatting>
  <conditionalFormatting sqref="AQ8:AQ25">
    <cfRule type="cellIs" dxfId="2" priority="5" operator="between">
      <formula>951</formula>
      <formula>999</formula>
    </cfRule>
  </conditionalFormatting>
  <conditionalFormatting sqref="AR8:AR25">
    <cfRule type="containsText" dxfId="1" priority="1" operator="containsText" text="申請対象">
      <formula>NOT(ISERROR(SEARCH("申請対象",AR8)))</formula>
    </cfRule>
  </conditionalFormatting>
  <conditionalFormatting sqref="AT8:AT25">
    <cfRule type="cellIs" dxfId="0" priority="30" operator="lessThan">
      <formula>35</formula>
    </cfRule>
  </conditionalFormatting>
  <printOptions horizontalCentered="1" verticalCentered="1"/>
  <pageMargins left="0.23622047244094491" right="0.23622047244094491" top="0.74803149606299213" bottom="0.74803149606299213" header="0.31496062992125984" footer="0.31496062992125984"/>
  <pageSetup paperSize="8" scale="22" fitToHeight="0" orientation="landscape" r:id="rId1"/>
  <headerFooter>
    <oddFooter>&amp;P ページ</oddFooter>
  </headerFooter>
  <colBreaks count="1" manualBreakCount="1">
    <brk id="23" min="1" max="41"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88FD446-90FA-4D25-A476-AFAAD766C7B8}">
          <x14:formula1>
            <xm:f>リスト!$A$3:$A$6</xm:f>
          </x14:formula1>
          <xm:sqref>I8:I25 X8:X25</xm:sqref>
        </x14:dataValidation>
        <x14:dataValidation type="list" allowBlank="1" showInputMessage="1" showErrorMessage="1" xr:uid="{B23379E6-322C-4529-8DB2-2C76BDA5F092}">
          <x14:formula1>
            <xm:f>リスト!$C$3:$C$4</xm:f>
          </x14:formula1>
          <xm:sqref>D12:D25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7DD79-3AD2-43D8-9916-CDE0EE454787}">
  <dimension ref="A3:C6"/>
  <sheetViews>
    <sheetView workbookViewId="0">
      <selection activeCell="A6" sqref="A6"/>
    </sheetView>
  </sheetViews>
  <sheetFormatPr defaultRowHeight="18" x14ac:dyDescent="0.55000000000000004"/>
  <sheetData>
    <row r="3" spans="1:3" x14ac:dyDescent="0.55000000000000004">
      <c r="A3" t="s">
        <v>36</v>
      </c>
      <c r="C3" t="s">
        <v>8</v>
      </c>
    </row>
    <row r="4" spans="1:3" x14ac:dyDescent="0.55000000000000004">
      <c r="A4" t="s">
        <v>37</v>
      </c>
      <c r="C4" t="s">
        <v>17</v>
      </c>
    </row>
    <row r="5" spans="1:3" x14ac:dyDescent="0.55000000000000004">
      <c r="A5" t="s">
        <v>38</v>
      </c>
    </row>
    <row r="6" spans="1:3" x14ac:dyDescent="0.55000000000000004">
      <c r="A6" t="s">
        <v>16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様式第３号（支給対象働者一覧）  </vt:lpstr>
      <vt:lpstr>記載事例</vt:lpstr>
      <vt:lpstr>リスト</vt:lpstr>
      <vt:lpstr>記載事例!Print_Area</vt:lpstr>
      <vt:lpstr>'様式第３号（支給対象働者一覧）  '!Print_Area</vt:lpstr>
      <vt:lpstr>記載事例!Print_Titles</vt:lpstr>
      <vt:lpstr>'様式第３号（支給対象働者一覧）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2025-12-26T05:52:17Z</dcterms:created>
  <dcterms:modified xsi:type="dcterms:W3CDTF">2026-01-06T07:56:58Z</dcterms:modified>
</cp:coreProperties>
</file>